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6_那賀庁舎\02治山・林道\02林道\010　箇所別工事データ（R2以降）\R3\01　岩倉蝉谷線_木頭工区\02　設計関係\01　設計資料\00　当初\工事費内訳書\"/>
    </mc:Choice>
  </mc:AlternateContent>
  <bookViews>
    <workbookView xWindow="0" yWindow="0" windowWidth="19170" windowHeight="7650"/>
  </bookViews>
  <sheets>
    <sheet name="工事費内訳書" sheetId="2" r:id="rId1"/>
  </sheets>
  <definedNames>
    <definedName name="_xlnm.Print_Area" localSheetId="0">工事費内訳書!$A$1:$G$302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工事費内訳書!$G$302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工事費内訳書!$I$302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6" i="2" l="1"/>
  <c r="G295" i="2" s="1"/>
  <c r="G294" i="2" s="1"/>
  <c r="G293" i="2" s="1"/>
  <c r="G290" i="2"/>
  <c r="G289" i="2" s="1"/>
  <c r="G288" i="2" s="1"/>
  <c r="G287" i="2" s="1"/>
  <c r="G282" i="2"/>
  <c r="G281" i="2" s="1"/>
  <c r="G278" i="2"/>
  <c r="G272" i="2"/>
  <c r="G233" i="2"/>
  <c r="G232" i="2" s="1"/>
  <c r="G212" i="2"/>
  <c r="G164" i="2"/>
  <c r="G163" i="2" s="1"/>
  <c r="G155" i="2"/>
  <c r="G154" i="2"/>
  <c r="G153" i="2"/>
  <c r="G152" i="2" s="1"/>
  <c r="G147" i="2"/>
  <c r="G146" i="2"/>
  <c r="G144" i="2"/>
  <c r="G143" i="2" s="1"/>
  <c r="G142" i="2" s="1"/>
  <c r="G137" i="2"/>
  <c r="G132" i="2"/>
  <c r="G131" i="2" s="1"/>
  <c r="G130" i="2" s="1"/>
  <c r="G124" i="2"/>
  <c r="G123" i="2"/>
  <c r="G122" i="2" s="1"/>
  <c r="G105" i="2"/>
  <c r="G104" i="2"/>
  <c r="G103" i="2"/>
  <c r="G98" i="2"/>
  <c r="G97" i="2" s="1"/>
  <c r="G90" i="2"/>
  <c r="G89" i="2"/>
  <c r="G84" i="2"/>
  <c r="G83" i="2" s="1"/>
  <c r="G79" i="2"/>
  <c r="G78" i="2"/>
  <c r="G66" i="2"/>
  <c r="G65" i="2" s="1"/>
  <c r="G60" i="2"/>
  <c r="G59" i="2"/>
  <c r="G58" i="2" s="1"/>
  <c r="G54" i="2"/>
  <c r="G53" i="2"/>
  <c r="G52" i="2"/>
  <c r="G44" i="2"/>
  <c r="G43" i="2" s="1"/>
  <c r="G42" i="2" s="1"/>
  <c r="G36" i="2"/>
  <c r="G30" i="2"/>
  <c r="G26" i="2"/>
  <c r="G21" i="2"/>
  <c r="G15" i="2"/>
  <c r="G14" i="2" s="1"/>
  <c r="G13" i="2" s="1"/>
  <c r="G162" i="2" l="1"/>
  <c r="G161" i="2" s="1"/>
  <c r="G159" i="2" s="1"/>
  <c r="G158" i="2" s="1"/>
  <c r="G12" i="2"/>
  <c r="G11" i="2" s="1"/>
  <c r="G10" i="2" s="1"/>
  <c r="G301" i="2" s="1"/>
  <c r="G302" i="2" s="1"/>
</calcChain>
</file>

<file path=xl/sharedStrings.xml><?xml version="1.0" encoding="utf-8"?>
<sst xmlns="http://schemas.openxmlformats.org/spreadsheetml/2006/main" count="599" uniqueCount="227">
  <si>
    <t>住　　　　所</t>
  </si>
  <si>
    <t>商号又は名称</t>
  </si>
  <si>
    <t>代 表 者 名</t>
  </si>
  <si>
    <t>工事費内訳書</t>
    <phoneticPr fontId="8"/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</si>
  <si>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</si>
  <si>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</si>
  <si>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</si>
  <si>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</si>
  <si>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</si>
  <si>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</si>
  <si>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</si>
  <si>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</si>
  <si>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林開岩倉蝉谷線木頭　那賀町　開設工事（担い手確保型）</t>
  </si>
  <si>
    <t>工事原価
_x000D_</t>
  </si>
  <si>
    <t>式</t>
  </si>
  <si>
    <t>直接工事費
_x000D_</t>
  </si>
  <si>
    <t>直接工事費(諸経費対象)
_x000D_</t>
  </si>
  <si>
    <t>土工
_x000D_</t>
  </si>
  <si>
    <t>地山掘削工（床堀）
_x000D_機械掘削,礫質土</t>
  </si>
  <si>
    <t>m3</t>
  </si>
  <si>
    <t>埋戻し
_x000D_</t>
  </si>
  <si>
    <t>地山掘削工（切取）
_x000D_機械掘削,礫質土</t>
  </si>
  <si>
    <t>掘削土積込（礫質土）
_x000D_ルーズな状態の機械積込</t>
  </si>
  <si>
    <t>機械切土法面整形
_x000D_礫質土</t>
  </si>
  <si>
    <t>㎡</t>
  </si>
  <si>
    <t>地山掘削工（床堀）
_x000D_機械掘削,軟岩(Ⅰ)</t>
  </si>
  <si>
    <t>地山掘削工（切取）
_x000D_機械掘削,軟岩(Ⅰ)</t>
  </si>
  <si>
    <t>掘削土積込（軟岩(Ⅰ)）
_x000D_ルーズな状態の機械積込</t>
  </si>
  <si>
    <t>機械切土法面整形
_x000D_軟岩(Ⅰ)</t>
  </si>
  <si>
    <t>機械盛土
_x000D_敷ならし締固め</t>
  </si>
  <si>
    <t>機械運搬
_x000D_礫質土,L=0.05km</t>
  </si>
  <si>
    <t>機械運搬
_x000D_軟岩(Ⅰ),L=0.05km</t>
  </si>
  <si>
    <t>機械盛土法面整形（削取り整形）
_x000D_礫質土</t>
  </si>
  <si>
    <t>植生シート工
_x000D_肥料袋無･人工張芝付(一重ﾈｯﾄ標準)</t>
  </si>
  <si>
    <t>丸太筋工(1段積)
_x000D_</t>
  </si>
  <si>
    <t>ｍ</t>
  </si>
  <si>
    <t>丸太筋工(皮剥無　先端加工有　2本筋工)
_x000D_</t>
  </si>
  <si>
    <t>丸太筋工(皮剥無　先端加工有　3本筋工)
_x000D_</t>
  </si>
  <si>
    <t>機械運搬
_x000D_礫質土,L=0.2km</t>
  </si>
  <si>
    <t>機械運搬
_x000D_軟岩(Ⅰ),0.2km</t>
  </si>
  <si>
    <t>仮置土積込
_x000D_ルーズな状態の機械積込</t>
  </si>
  <si>
    <t>機械運搬
_x000D_仮置土,L=2.0km</t>
  </si>
  <si>
    <t>敷均し
_x000D_</t>
  </si>
  <si>
    <t>路面工
_x000D_</t>
  </si>
  <si>
    <t>路面工（コンクリート補設）
_x000D_厚さ15cm　W/C≦60%　18-8-40(高炉)</t>
  </si>
  <si>
    <t>悪路補正割増
_x000D_</t>
  </si>
  <si>
    <t>溶接金網敷設工
_x000D_￠6.0×150×150</t>
  </si>
  <si>
    <t>舗装止め丸太工(170タイコ)
_x000D_H170×L2,000,皮剥き3方挽き</t>
  </si>
  <si>
    <t>型枠
_x000D_均しｺﾝｸﾘｰﾄ</t>
  </si>
  <si>
    <t>溝形鋼(SS400)
_x000D_厚6×辺65×高125mm,13.4kg/m</t>
  </si>
  <si>
    <t>kg</t>
  </si>
  <si>
    <t>目地板
_x000D_瀝青繊維質目地板 t=10mm</t>
  </si>
  <si>
    <t>法面保護工
_x000D_</t>
  </si>
  <si>
    <t>丸太伏工(SL=2m)
_x000D_</t>
  </si>
  <si>
    <t>植生マット工（腐食型）アンカー仕様L=300
_x000D_亀甲金網ﾔｼ繊維植生ﾏｯﾄ W=1.0m,L=10m</t>
  </si>
  <si>
    <t>モルタル吹付工
_x000D_厚10㎝</t>
  </si>
  <si>
    <t>擁壁工
_x000D_</t>
  </si>
  <si>
    <t>重力式擁壁
_x000D_2.0m以上5.0m以下,一般養生,W/C≦60,18-8-40(高炉)</t>
  </si>
  <si>
    <t>基礎栗石工
_x000D_20cm,敷均し</t>
  </si>
  <si>
    <t>基面整正
_x000D_</t>
  </si>
  <si>
    <t>場所打擁壁
_x000D_5.0m以上,一般養生,W/C≦60,18-8-40(高炉)</t>
  </si>
  <si>
    <t>型枠
_x000D_鉄筋･無筋構造物</t>
  </si>
  <si>
    <t>キャットウォーク
_x000D_</t>
  </si>
  <si>
    <t>硬質ポリ塩化ビニル管
_x000D_薄肉管VU　径75　 長4.0m</t>
  </si>
  <si>
    <t>本</t>
  </si>
  <si>
    <t>埋戻しコンクリート
_x000D_小型構造物,W/C≦60,18-8-40(高炉),一般養生</t>
  </si>
  <si>
    <t>円形型枠（紙製）
_x000D_内径900 厚10.2 長4,000(mm)</t>
  </si>
  <si>
    <t>壁面強化材
_x000D_引張強度15kN/m以上</t>
  </si>
  <si>
    <t>盛土補強材敷設締固等工
_x000D_盛土補強材 TS-30 ｸﾘｰﾌﾟ限界強度28KN/m以上</t>
  </si>
  <si>
    <t>盛土補強材敷設締固等工
_x000D_盛土補強材 TS-35 ｸﾘｰﾌﾟ限界強度34KN/m以上</t>
  </si>
  <si>
    <t>ｼﾞｵﾃｷｽﾀｲﾙ工（壁面材組立、設置工）
_x000D_</t>
  </si>
  <si>
    <t>まき出し・敷均し，締固め(ｼﾞｵﾃｷｽﾀｲﾙ工)
_x000D_</t>
  </si>
  <si>
    <t>排水施設工
_x000D_</t>
  </si>
  <si>
    <t>暗渠排水管敷設工
_x000D_高密度ポリエチレン管（ダブル構造）φ700mm</t>
  </si>
  <si>
    <t>継手
_x000D_φ700用</t>
  </si>
  <si>
    <t>個</t>
  </si>
  <si>
    <t>基床材　RC-40
_x000D_20cm</t>
  </si>
  <si>
    <t>フィルター材
_x000D_再生クラッシャラン RC40</t>
  </si>
  <si>
    <t>呑口コンクリート
_x000D_無筋･鉄筋構造物,W/C≦60,18-8-40(高炉),一般養生</t>
  </si>
  <si>
    <t>型枠
_x000D_小型構造物</t>
  </si>
  <si>
    <t>硬質ポリ塩化ビニル管
_x000D_薄肉管VU　径150　長4.0m</t>
  </si>
  <si>
    <t>ガ－ドレ－ル設置
_x000D_ｺﾝｸﾘｰﾄ建込,塗装品C-2B,直線部,直支柱</t>
  </si>
  <si>
    <t>鉄筋 加工 (鉄筋価格含む)
_x000D_異形鉄筋13㎜(加工手間13㎜以下)</t>
  </si>
  <si>
    <t>ふとんかご
_x000D_設置,階段式,高さ50cm×幅120cm</t>
  </si>
  <si>
    <t>道路付属施設工
_x000D_</t>
  </si>
  <si>
    <t>ガ－ドレ－ル設置
_x000D_ｺﾝｸﾘｰﾄ建込,塗装品C-2B,曲線部(半径30m以下),直支柱</t>
  </si>
  <si>
    <t>ガ－ドレ－ル設置
_x000D_土中建込,塗装品C-4E,直線部,直支柱</t>
  </si>
  <si>
    <t>視線誘導杭
_x000D_土中用反射テープ使用　φ9㎝ L=1.50m</t>
  </si>
  <si>
    <t>残土処理場整備
_x000D_</t>
  </si>
  <si>
    <t>かご枠工
_x000D_高さ50×幅80(cm),詰石,吸出防止材設置</t>
  </si>
  <si>
    <t>吸出防止材
_x000D_合繊不織布　厚10mm　9.8KN/m</t>
  </si>
  <si>
    <t>転石破砕
_x000D_</t>
  </si>
  <si>
    <t>残土処理場2
_x000D_</t>
  </si>
  <si>
    <t>木柵工
_x000D_H=50㎝以上</t>
  </si>
  <si>
    <t>仮設工
_x000D_</t>
  </si>
  <si>
    <t>落石防護柵工
_x000D_</t>
  </si>
  <si>
    <t>大型土のう工
_x000D_</t>
  </si>
  <si>
    <t>大型土のう工
_x000D_製作・設置</t>
  </si>
  <si>
    <t>袋</t>
  </si>
  <si>
    <t>大型土のう工
_x000D_撤去</t>
  </si>
  <si>
    <t>機械運搬　
_x000D_廃プラ,L=70kmまで</t>
  </si>
  <si>
    <t>台</t>
  </si>
  <si>
    <t>産業廃棄物処理費
_x000D_</t>
  </si>
  <si>
    <t>ton</t>
  </si>
  <si>
    <t>直接工事費(諸経費対象外)
_x000D_</t>
  </si>
  <si>
    <t>技術管理費（諸経費対象外）
_x000D_</t>
  </si>
  <si>
    <t>土壌分析試験費
_x000D_条例第58条,施行規則第35条</t>
  </si>
  <si>
    <t>水質分析試験費
_x000D_条例第59条,施行規則第36条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</si>
  <si>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</si>
  <si>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</si>
  <si>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</si>
  <si>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</si>
  <si>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</si>
  <si>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_x000D_本線</t>
  </si>
  <si>
    <t>スギ　伐採費
_x000D_胸高直径　10cm</t>
  </si>
  <si>
    <t>スギ　伐採費
_x000D_胸高直径　11cm</t>
  </si>
  <si>
    <t>スギ　伐採費
_x000D_胸高直径　12cm</t>
  </si>
  <si>
    <t>スギ　伐採費
_x000D_胸高直径　13cm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</si>
  <si>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</si>
  <si>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</si>
  <si>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</si>
  <si>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</si>
  <si>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</si>
  <si>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</si>
  <si>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</si>
  <si>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</si>
  <si>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</si>
  <si>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</si>
  <si>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</si>
  <si>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</si>
  <si>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</si>
  <si>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</si>
  <si>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</si>
  <si>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</si>
  <si>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</si>
  <si>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</si>
  <si>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</si>
  <si>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</si>
  <si>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</si>
  <si>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</si>
  <si>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</si>
  <si>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</si>
  <si>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</si>
  <si>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</si>
  <si>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</si>
  <si>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</si>
  <si>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</si>
  <si>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44cm</t>
  </si>
  <si>
    <t>スギ　伐採費
_x000D_胸高直径　45cm</t>
  </si>
  <si>
    <t>スギ　伐採費
_x000D_胸高直径　46cm</t>
  </si>
  <si>
    <t>スギ　伐採費
_x000D_胸高直径　48cm</t>
  </si>
  <si>
    <t>スギ　伐採費
_x000D_胸高直径　49cm</t>
  </si>
  <si>
    <t>スギ　伐採費
_x000D_胸高直径　50cm</t>
  </si>
  <si>
    <t>スギ　伐採費
_x000D_胸高直径　51cm</t>
  </si>
  <si>
    <t>スギ　伐採費
_x000D_胸高直径　52cm</t>
  </si>
  <si>
    <t>スギ　伐採費
_x000D_胸高直径　53cm</t>
  </si>
  <si>
    <t>スギ　伐採費
_x000D_胸高直径　54cm</t>
  </si>
  <si>
    <t>スギ　伐採費
_x000D_胸高直径　58cm</t>
  </si>
  <si>
    <t>スギ　伐採費
_x000D_胸高直径　64cm</t>
  </si>
  <si>
    <t>スギ　伐採費
_x000D_胸高直径　68cm</t>
  </si>
  <si>
    <t>スギ　伐採費
_x000D_胸高直径　70cm</t>
  </si>
  <si>
    <t>雑木　伐採費
_x000D_胸高直径　11cm</t>
  </si>
  <si>
    <t>雑木　伐採費
_x000D_胸高直径　12cm</t>
  </si>
  <si>
    <t>雑木　伐採費
_x000D_胸高直径　13cm</t>
  </si>
  <si>
    <t>雑木　伐採費
_x000D_胸高直径　14cm</t>
  </si>
  <si>
    <t>雑木　伐採費
_x000D_胸高直径　15cm</t>
  </si>
  <si>
    <t>雑木　伐採費
_x000D_胸高直径　16cm</t>
  </si>
  <si>
    <t>雑木　伐採費
_x000D_胸高直径　17cm</t>
  </si>
  <si>
    <t>雑木　伐採費
_x000D_胸高直径　18cm</t>
  </si>
  <si>
    <t>雑木　伐採費
_x000D_胸高直径　19cm</t>
  </si>
  <si>
    <t>雑木　伐採費
_x000D_胸高直径　20cm</t>
  </si>
  <si>
    <t>雑木　伐採費
_x000D_胸高直径　21cm</t>
  </si>
  <si>
    <t>雑木　伐採費
_x000D_胸高直径　22cm</t>
  </si>
  <si>
    <t>雑木　伐採費
_x000D_胸高直径　23cm</t>
  </si>
  <si>
    <t>雑木　伐採費
_x000D_胸高直径　25cm</t>
  </si>
  <si>
    <t>雑木　伐採費
_x000D_胸高直径　26cm</t>
  </si>
  <si>
    <t>雑木　伐採費
_x000D_胸高直径　27cm</t>
  </si>
  <si>
    <t>雑木　伐採費
_x000D_胸高直径　28cm</t>
  </si>
  <si>
    <t>雑木　伐採費
_x000D_胸高直径　30cm</t>
  </si>
  <si>
    <t>雑木　伐採費
_x000D_胸高直径31㎝以上</t>
  </si>
  <si>
    <t>伐採費
_x000D_残土処理場</t>
  </si>
  <si>
    <t>スギ　伐採費
_x000D_胸高直径　23cm</t>
  </si>
  <si>
    <t>スギ　伐採費
_x000D_胸高直径　47cm</t>
  </si>
  <si>
    <t>ヒノキ　伐採費
_x000D_胸高直径　39cm</t>
  </si>
  <si>
    <t>ヒノキ　伐採費
_x000D_胸高直径　42cm</t>
  </si>
  <si>
    <t>ヒノキ　伐採費
_x000D_胸高直径　45cm</t>
  </si>
  <si>
    <t>ヒノキ　伐採費
_x000D_胸高直径　52cm</t>
  </si>
  <si>
    <t>ヒノキ　伐採費
_x000D_胸高直径　55cm</t>
  </si>
  <si>
    <t>根株処理
_x000D_</t>
  </si>
  <si>
    <t>木材チップ化
_x000D_投入・破砕・チップ材仮置き</t>
  </si>
  <si>
    <t>根株機械運搬
_x000D_L=0.26km</t>
  </si>
  <si>
    <t>チップ機械運搬
_x000D_L=0.26km</t>
  </si>
  <si>
    <t>技術管理費
_x000D_</t>
  </si>
  <si>
    <t>室内土質試験　三軸圧縮試験　ＣＤ試験
_x000D_１試料につき３供試体</t>
  </si>
  <si>
    <t>試料</t>
  </si>
  <si>
    <t>室内土質試験　土粒子の密度試験
_x000D_JIS A 1202 ３個／試料</t>
  </si>
  <si>
    <t>営繕費
_x000D_</t>
  </si>
  <si>
    <t>仮設トイレ設置基本料金（快適）
_x000D_和式トイレとの差額を計上</t>
  </si>
  <si>
    <t>仮設トイレ設置（快適）
_x000D_和式トイレとの差額を計上</t>
  </si>
  <si>
    <t>月</t>
  </si>
  <si>
    <t>現場管理費
_x000D_</t>
  </si>
  <si>
    <t>一般管理費等
_x000D_</t>
  </si>
  <si>
    <t>工事価格
_x000D_</t>
  </si>
  <si>
    <t>工 事 名</t>
    <phoneticPr fontId="2"/>
  </si>
  <si>
    <t xml:space="preserve"> 切土　礫質土
_x000D_</t>
    <phoneticPr fontId="2"/>
  </si>
  <si>
    <t xml:space="preserve"> 切土　軟岩( I )
_x000D_</t>
    <phoneticPr fontId="2"/>
  </si>
  <si>
    <t xml:space="preserve"> 盛土
_x000D_</t>
    <phoneticPr fontId="2"/>
  </si>
  <si>
    <t xml:space="preserve"> 土羽工
_x000D_</t>
    <phoneticPr fontId="2"/>
  </si>
  <si>
    <t xml:space="preserve"> 捨土運搬
_x000D_</t>
    <phoneticPr fontId="2"/>
  </si>
  <si>
    <t xml:space="preserve"> コンクリート路面工
_x000D_</t>
    <phoneticPr fontId="2"/>
  </si>
  <si>
    <t xml:space="preserve"> 法面保護工
_x000D_</t>
    <phoneticPr fontId="2"/>
  </si>
  <si>
    <t xml:space="preserve"> 擁壁工(コンクリート)
_x000D_</t>
    <phoneticPr fontId="2"/>
  </si>
  <si>
    <t xml:space="preserve"> 擁壁工(コンクリート)
_x000D_</t>
    <phoneticPr fontId="2"/>
  </si>
  <si>
    <t xml:space="preserve"> 擁壁工(コンクリート)
_x000D_</t>
    <phoneticPr fontId="2"/>
  </si>
  <si>
    <t xml:space="preserve"> 擁壁工（補強土壁工）
_x000D_</t>
    <phoneticPr fontId="2"/>
  </si>
  <si>
    <t xml:space="preserve"> 暗渠工(高密度ポリエチレン管)
_x000D_</t>
    <phoneticPr fontId="2"/>
  </si>
  <si>
    <t xml:space="preserve"> ガードレール設置工
_x000D_</t>
    <phoneticPr fontId="2"/>
  </si>
  <si>
    <t xml:space="preserve"> 残土処理場1
_x000D_</t>
    <phoneticPr fontId="2"/>
  </si>
  <si>
    <t xml:space="preserve"> 落石防護柵工
_x000D_</t>
    <phoneticPr fontId="2"/>
  </si>
  <si>
    <t xml:space="preserve"> 大型土のう工
_x000D_</t>
    <phoneticPr fontId="2"/>
  </si>
  <si>
    <t xml:space="preserve"> 技術管理費（諸経費対象外）
_x000D_</t>
    <phoneticPr fontId="2"/>
  </si>
  <si>
    <t xml:space="preserve"> 伐採費
_x000D_</t>
    <phoneticPr fontId="2"/>
  </si>
  <si>
    <t xml:space="preserve"> 伐採費
_x000D_</t>
    <phoneticPr fontId="2"/>
  </si>
  <si>
    <t xml:space="preserve"> 伐採費
_x000D_</t>
    <phoneticPr fontId="2"/>
  </si>
  <si>
    <t xml:space="preserve"> 根株処理
_x000D_</t>
    <phoneticPr fontId="2"/>
  </si>
  <si>
    <t xml:space="preserve"> 技術管理費
_x000D_</t>
    <phoneticPr fontId="2"/>
  </si>
  <si>
    <t xml:space="preserve"> 営繕費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</si>
</sst>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6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left"/>
    </xf>
    <xf numFmtId="49" fontId="5" fillId="0" borderId="12" xfId="2" applyNumberFormat="1" applyFont="1" applyBorder="1" applyAlignment="1" applyProtection="1">
      <alignment horizontal="left" vertical="top" wrapText="1"/>
    </xf>
    <xf numFmtId="49" fontId="5" fillId="0" borderId="18" xfId="2" applyNumberFormat="1" applyFont="1" applyBorder="1" applyAlignment="1" applyProtection="1">
      <alignment horizontal="left" vertical="top" wrapText="1"/>
    </xf>
    <xf numFmtId="49" fontId="5" fillId="0" borderId="7" xfId="2" applyNumberFormat="1" applyFont="1" applyBorder="1" applyAlignment="1" applyProtection="1">
      <alignment horizontal="left" vertical="top" wrapText="1"/>
    </xf>
    <xf numFmtId="49" fontId="5" fillId="0" borderId="8" xfId="2" applyNumberFormat="1" applyFont="1" applyBorder="1" applyAlignment="1" applyProtection="1">
      <alignment horizontal="left" vertical="top" wrapText="1"/>
    </xf>
    <xf numFmtId="49" fontId="5" fillId="0" borderId="19" xfId="2" applyNumberFormat="1" applyFont="1" applyBorder="1" applyAlignment="1" applyProtection="1">
      <alignment vertical="top" wrapText="1"/>
    </xf>
    <xf numFmtId="49" fontId="5" fillId="0" borderId="20" xfId="2" applyNumberFormat="1" applyFont="1" applyBorder="1" applyAlignment="1" applyProtection="1">
      <alignment horizontal="center"/>
    </xf>
    <xf numFmtId="0" fontId="5" fillId="0" borderId="20" xfId="2" applyNumberFormat="1" applyFont="1" applyBorder="1" applyAlignment="1" applyProtection="1">
      <alignment horizontal="center"/>
    </xf>
    <xf numFmtId="177" fontId="5" fillId="2" borderId="21" xfId="2" applyNumberFormat="1" applyFont="1" applyFill="1" applyBorder="1" applyAlignment="1" applyProtection="1">
      <alignment horizontal="right"/>
      <protection locked="0"/>
    </xf>
    <xf numFmtId="49" fontId="5" fillId="0" borderId="14" xfId="2" applyNumberFormat="1" applyFont="1" applyBorder="1" applyAlignment="1" applyProtection="1">
      <alignment horizontal="left" vertical="top" wrapText="1"/>
    </xf>
    <xf numFmtId="49" fontId="5" fillId="0" borderId="19" xfId="2" applyNumberFormat="1" applyFont="1" applyBorder="1" applyAlignment="1" applyProtection="1">
      <alignment horizontal="left" vertical="top" wrapText="1"/>
    </xf>
    <xf numFmtId="177" fontId="5" fillId="0" borderId="21" xfId="2" applyNumberFormat="1" applyFont="1" applyBorder="1" applyAlignment="1" applyProtection="1">
      <alignment horizontal="right"/>
    </xf>
    <xf numFmtId="49" fontId="5" fillId="0" borderId="7" xfId="2" applyNumberFormat="1" applyFont="1" applyBorder="1" applyAlignment="1" applyProtection="1">
      <alignment vertical="top" wrapText="1"/>
    </xf>
    <xf numFmtId="0" fontId="0" fillId="0" borderId="8" xfId="0" applyBorder="1" applyAlignment="1">
      <alignment vertical="top"/>
    </xf>
    <xf numFmtId="49" fontId="5" fillId="0" borderId="6" xfId="2" applyNumberFormat="1" applyFont="1" applyBorder="1" applyAlignment="1" applyProtection="1">
      <alignment vertical="top" wrapText="1"/>
    </xf>
    <xf numFmtId="0" fontId="0" fillId="0" borderId="7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 wrapText="1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04"/>
  <sheetViews>
    <sheetView showGridLines="0" tabSelected="1" zoomScaleNormal="100" zoomScaleSheetLayoutView="100" workbookViewId="0">
      <selection activeCell="M251" sqref="M251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8"/>
      <c r="G3" s="38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8"/>
      <c r="G4" s="38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8"/>
      <c r="G5" s="38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9" t="s">
        <v>3</v>
      </c>
      <c r="B7" s="39"/>
      <c r="C7" s="39"/>
      <c r="D7" s="39"/>
      <c r="E7" s="39"/>
      <c r="F7" s="39"/>
      <c r="G7" s="39"/>
      <c r="H7" s="2"/>
      <c r="I7" s="2"/>
      <c r="J7" s="2"/>
    </row>
    <row r="8" spans="1:10" ht="11.25" customHeight="1">
      <c r="A8" s="9" t="s">
        <v>203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0" t="s">
        <v>4</v>
      </c>
      <c r="B9" s="41"/>
      <c r="C9" s="41"/>
      <c r="D9" s="42"/>
      <c r="E9" s="7" t="s">
        <v>5</v>
      </c>
      <c r="F9" s="7" t="s">
        <v>6</v>
      </c>
      <c r="G9" s="8" t="s">
        <v>7</v>
      </c>
      <c r="H9" s="2"/>
      <c r="I9" s="9" t="s">
        <v>8</v>
      </c>
      <c r="J9" s="9" t="s">
        <v>9</v>
      </c>
    </row>
    <row r="10" spans="1:10" ht="42" customHeight="1">
      <c r="A10" s="28" t="s">
        <v>13</v>
      </c>
      <c r="B10" s="29"/>
      <c r="C10" s="29"/>
      <c r="D10" s="30"/>
      <c r="E10" s="12" t="s">
        <v>14</v>
      </c>
      <c r="F10" s="13">
        <v>1</v>
      </c>
      <c r="G10" s="14">
        <f>+G11+G158</f>
        <v>0</v>
      </c>
      <c r="H10" s="2"/>
      <c r="I10" s="15">
        <v>1</v>
      </c>
      <c r="J10" s="15"/>
    </row>
    <row r="11" spans="1:10" ht="42" customHeight="1">
      <c r="A11" s="28" t="s">
        <v>15</v>
      </c>
      <c r="B11" s="29"/>
      <c r="C11" s="29"/>
      <c r="D11" s="30"/>
      <c r="E11" s="12" t="s">
        <v>14</v>
      </c>
      <c r="F11" s="13">
        <v>1</v>
      </c>
      <c r="G11" s="14">
        <f>+G12+G152</f>
        <v>0</v>
      </c>
      <c r="H11" s="2"/>
      <c r="I11" s="15">
        <v>2</v>
      </c>
      <c r="J11" s="15">
        <v>20</v>
      </c>
    </row>
    <row r="12" spans="1:10" ht="42" customHeight="1">
      <c r="A12" s="28" t="s">
        <v>16</v>
      </c>
      <c r="B12" s="29"/>
      <c r="C12" s="29"/>
      <c r="D12" s="30"/>
      <c r="E12" s="12" t="s">
        <v>14</v>
      </c>
      <c r="F12" s="13">
        <v>1</v>
      </c>
      <c r="G12" s="14">
        <f>+G13+G42+G52+G58+G103+G122+G130+G142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17</v>
      </c>
      <c r="C13" s="29"/>
      <c r="D13" s="30"/>
      <c r="E13" s="12" t="s">
        <v>14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17</v>
      </c>
      <c r="D14" s="30"/>
      <c r="E14" s="12" t="s">
        <v>14</v>
      </c>
      <c r="F14" s="13">
        <v>1</v>
      </c>
      <c r="G14" s="14">
        <f>+G15+G21+G26+G30+G36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44" t="s">
        <v>204</v>
      </c>
      <c r="D15" s="45"/>
      <c r="E15" s="12" t="s">
        <v>14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18</v>
      </c>
      <c r="E16" s="12" t="s">
        <v>19</v>
      </c>
      <c r="F16" s="13">
        <v>722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20</v>
      </c>
      <c r="E17" s="12" t="s">
        <v>19</v>
      </c>
      <c r="F17" s="13">
        <v>136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21</v>
      </c>
      <c r="E18" s="12" t="s">
        <v>19</v>
      </c>
      <c r="F18" s="13">
        <v>776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22</v>
      </c>
      <c r="E19" s="12" t="s">
        <v>19</v>
      </c>
      <c r="F19" s="13">
        <v>746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23</v>
      </c>
      <c r="E20" s="12" t="s">
        <v>24</v>
      </c>
      <c r="F20" s="13">
        <v>521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44" t="s">
        <v>205</v>
      </c>
      <c r="D21" s="45"/>
      <c r="E21" s="12" t="s">
        <v>14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25</v>
      </c>
      <c r="E22" s="12" t="s">
        <v>19</v>
      </c>
      <c r="F22" s="13">
        <v>63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26</v>
      </c>
      <c r="E23" s="12" t="s">
        <v>19</v>
      </c>
      <c r="F23" s="13">
        <v>370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27</v>
      </c>
      <c r="E24" s="12" t="s">
        <v>19</v>
      </c>
      <c r="F24" s="13">
        <v>216</v>
      </c>
      <c r="G24" s="22"/>
      <c r="H24" s="2"/>
      <c r="I24" s="15">
        <v>15</v>
      </c>
      <c r="J24" s="15">
        <v>4</v>
      </c>
    </row>
    <row r="25" spans="1:10" ht="42" customHeight="1">
      <c r="A25" s="16"/>
      <c r="B25" s="17"/>
      <c r="C25" s="17"/>
      <c r="D25" s="48" t="s">
        <v>28</v>
      </c>
      <c r="E25" s="49" t="s">
        <v>24</v>
      </c>
      <c r="F25" s="50">
        <v>139</v>
      </c>
      <c r="G25" s="51"/>
      <c r="H25" s="2"/>
      <c r="I25" s="15">
        <v>16</v>
      </c>
      <c r="J25" s="15">
        <v>4</v>
      </c>
    </row>
    <row r="26" spans="1:10" ht="42" customHeight="1">
      <c r="A26" s="10"/>
      <c r="B26" s="11"/>
      <c r="C26" s="46" t="s">
        <v>206</v>
      </c>
      <c r="D26" s="47"/>
      <c r="E26" s="12" t="s">
        <v>14</v>
      </c>
      <c r="F26" s="13">
        <v>1</v>
      </c>
      <c r="G26" s="14">
        <f>+G27+G28+G29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29</v>
      </c>
      <c r="E27" s="12" t="s">
        <v>19</v>
      </c>
      <c r="F27" s="13">
        <v>490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30</v>
      </c>
      <c r="E28" s="12" t="s">
        <v>19</v>
      </c>
      <c r="F28" s="13">
        <v>131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31</v>
      </c>
      <c r="E29" s="12" t="s">
        <v>19</v>
      </c>
      <c r="F29" s="13">
        <v>38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44" t="s">
        <v>207</v>
      </c>
      <c r="D30" s="45"/>
      <c r="E30" s="12" t="s">
        <v>14</v>
      </c>
      <c r="F30" s="13">
        <v>1</v>
      </c>
      <c r="G30" s="14">
        <f>+G31+G32+G33+G34+G35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32</v>
      </c>
      <c r="E31" s="12" t="s">
        <v>24</v>
      </c>
      <c r="F31" s="13">
        <v>287</v>
      </c>
      <c r="G31" s="22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1" t="s">
        <v>33</v>
      </c>
      <c r="E32" s="12" t="s">
        <v>24</v>
      </c>
      <c r="F32" s="13">
        <v>287.39999999999998</v>
      </c>
      <c r="G32" s="22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21" t="s">
        <v>34</v>
      </c>
      <c r="E33" s="12" t="s">
        <v>35</v>
      </c>
      <c r="F33" s="13">
        <v>70</v>
      </c>
      <c r="G33" s="22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1" t="s">
        <v>36</v>
      </c>
      <c r="E34" s="12" t="s">
        <v>35</v>
      </c>
      <c r="F34" s="13">
        <v>17</v>
      </c>
      <c r="G34" s="22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37</v>
      </c>
      <c r="E35" s="12" t="s">
        <v>35</v>
      </c>
      <c r="F35" s="13">
        <v>50</v>
      </c>
      <c r="G35" s="22"/>
      <c r="H35" s="2"/>
      <c r="I35" s="15">
        <v>26</v>
      </c>
      <c r="J35" s="15">
        <v>4</v>
      </c>
    </row>
    <row r="36" spans="1:10" ht="42" customHeight="1">
      <c r="A36" s="10"/>
      <c r="B36" s="11"/>
      <c r="C36" s="44" t="s">
        <v>208</v>
      </c>
      <c r="D36" s="45"/>
      <c r="E36" s="12" t="s">
        <v>14</v>
      </c>
      <c r="F36" s="13">
        <v>1</v>
      </c>
      <c r="G36" s="14">
        <f>+G37+G38+G39+G40+G41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38</v>
      </c>
      <c r="E37" s="12" t="s">
        <v>19</v>
      </c>
      <c r="F37" s="13">
        <v>615</v>
      </c>
      <c r="G37" s="22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39</v>
      </c>
      <c r="E38" s="12" t="s">
        <v>19</v>
      </c>
      <c r="F38" s="13">
        <v>178</v>
      </c>
      <c r="G38" s="22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40</v>
      </c>
      <c r="E39" s="12" t="s">
        <v>19</v>
      </c>
      <c r="F39" s="13">
        <v>1151</v>
      </c>
      <c r="G39" s="22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41</v>
      </c>
      <c r="E40" s="12" t="s">
        <v>19</v>
      </c>
      <c r="F40" s="13">
        <v>1036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42</v>
      </c>
      <c r="E41" s="12" t="s">
        <v>19</v>
      </c>
      <c r="F41" s="13">
        <v>1829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34" t="s">
        <v>43</v>
      </c>
      <c r="C42" s="29"/>
      <c r="D42" s="30"/>
      <c r="E42" s="12" t="s">
        <v>14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34" t="s">
        <v>43</v>
      </c>
      <c r="D43" s="30"/>
      <c r="E43" s="12" t="s">
        <v>14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>
      <c r="A44" s="16"/>
      <c r="B44" s="17"/>
      <c r="C44" s="52" t="s">
        <v>209</v>
      </c>
      <c r="D44" s="53"/>
      <c r="E44" s="49" t="s">
        <v>14</v>
      </c>
      <c r="F44" s="50">
        <v>1</v>
      </c>
      <c r="G44" s="54">
        <f>+G45+G46+G47+G48+G49+G50+G51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44</v>
      </c>
      <c r="E45" s="12" t="s">
        <v>24</v>
      </c>
      <c r="F45" s="13">
        <v>669.5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45</v>
      </c>
      <c r="E46" s="12" t="s">
        <v>19</v>
      </c>
      <c r="F46" s="13">
        <v>100.4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46</v>
      </c>
      <c r="E47" s="12" t="s">
        <v>24</v>
      </c>
      <c r="F47" s="13">
        <v>622.6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47</v>
      </c>
      <c r="E48" s="12" t="s">
        <v>35</v>
      </c>
      <c r="F48" s="13">
        <v>182.5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48</v>
      </c>
      <c r="E49" s="12" t="s">
        <v>24</v>
      </c>
      <c r="F49" s="13">
        <v>0.7</v>
      </c>
      <c r="G49" s="22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49</v>
      </c>
      <c r="E50" s="12" t="s">
        <v>50</v>
      </c>
      <c r="F50" s="13">
        <v>804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51</v>
      </c>
      <c r="E51" s="12" t="s">
        <v>24</v>
      </c>
      <c r="F51" s="13">
        <v>11.9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34" t="s">
        <v>52</v>
      </c>
      <c r="C52" s="29"/>
      <c r="D52" s="30"/>
      <c r="E52" s="12" t="s">
        <v>14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34" t="s">
        <v>52</v>
      </c>
      <c r="D53" s="30"/>
      <c r="E53" s="12" t="s">
        <v>14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44" t="s">
        <v>210</v>
      </c>
      <c r="D54" s="45"/>
      <c r="E54" s="12" t="s">
        <v>14</v>
      </c>
      <c r="F54" s="13">
        <v>1</v>
      </c>
      <c r="G54" s="14">
        <f>+G55+G56+G57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53</v>
      </c>
      <c r="E55" s="12" t="s">
        <v>35</v>
      </c>
      <c r="F55" s="13">
        <v>74.900000000000006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54</v>
      </c>
      <c r="E56" s="12" t="s">
        <v>24</v>
      </c>
      <c r="F56" s="13">
        <v>354.8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55</v>
      </c>
      <c r="E57" s="12" t="s">
        <v>24</v>
      </c>
      <c r="F57" s="13">
        <v>134.30000000000001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34" t="s">
        <v>56</v>
      </c>
      <c r="C58" s="29"/>
      <c r="D58" s="30"/>
      <c r="E58" s="12" t="s">
        <v>14</v>
      </c>
      <c r="F58" s="13">
        <v>1</v>
      </c>
      <c r="G58" s="14">
        <f>+G59+G65+G78+G83+G89+G97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34" t="s">
        <v>56</v>
      </c>
      <c r="D59" s="30"/>
      <c r="E59" s="12" t="s">
        <v>14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44" t="s">
        <v>211</v>
      </c>
      <c r="D60" s="45"/>
      <c r="E60" s="12" t="s">
        <v>14</v>
      </c>
      <c r="F60" s="13">
        <v>1</v>
      </c>
      <c r="G60" s="14">
        <f>+G61+G62+G63+G64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57</v>
      </c>
      <c r="E61" s="12" t="s">
        <v>19</v>
      </c>
      <c r="F61" s="13">
        <v>14.7</v>
      </c>
      <c r="G61" s="22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45</v>
      </c>
      <c r="E62" s="12" t="s">
        <v>19</v>
      </c>
      <c r="F62" s="13">
        <v>14.7</v>
      </c>
      <c r="G62" s="22"/>
      <c r="H62" s="2"/>
      <c r="I62" s="15">
        <v>53</v>
      </c>
      <c r="J62" s="15">
        <v>4</v>
      </c>
    </row>
    <row r="63" spans="1:10" ht="42" customHeight="1">
      <c r="A63" s="16"/>
      <c r="B63" s="17"/>
      <c r="C63" s="17"/>
      <c r="D63" s="48" t="s">
        <v>58</v>
      </c>
      <c r="E63" s="49" t="s">
        <v>24</v>
      </c>
      <c r="F63" s="50">
        <v>11.9</v>
      </c>
      <c r="G63" s="51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21" t="s">
        <v>59</v>
      </c>
      <c r="E64" s="12" t="s">
        <v>24</v>
      </c>
      <c r="F64" s="13">
        <v>11.9</v>
      </c>
      <c r="G64" s="22"/>
      <c r="H64" s="2"/>
      <c r="I64" s="15">
        <v>55</v>
      </c>
      <c r="J64" s="15">
        <v>4</v>
      </c>
    </row>
    <row r="65" spans="1:10" ht="42" customHeight="1">
      <c r="A65" s="10"/>
      <c r="B65" s="11"/>
      <c r="C65" s="34" t="s">
        <v>56</v>
      </c>
      <c r="D65" s="30"/>
      <c r="E65" s="12" t="s">
        <v>14</v>
      </c>
      <c r="F65" s="13">
        <v>1</v>
      </c>
      <c r="G65" s="14">
        <f>+G66</f>
        <v>0</v>
      </c>
      <c r="H65" s="2"/>
      <c r="I65" s="15">
        <v>56</v>
      </c>
      <c r="J65" s="15">
        <v>3</v>
      </c>
    </row>
    <row r="66" spans="1:10" ht="42" customHeight="1">
      <c r="A66" s="10"/>
      <c r="B66" s="11"/>
      <c r="C66" s="44" t="s">
        <v>212</v>
      </c>
      <c r="D66" s="45"/>
      <c r="E66" s="12" t="s">
        <v>14</v>
      </c>
      <c r="F66" s="13">
        <v>1</v>
      </c>
      <c r="G66" s="14">
        <f>+G67+G68+G69+G70+G71+G72+G73+G74+G75+G76+G77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21" t="s">
        <v>60</v>
      </c>
      <c r="E67" s="12" t="s">
        <v>19</v>
      </c>
      <c r="F67" s="13">
        <v>133.9</v>
      </c>
      <c r="G67" s="22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21" t="s">
        <v>45</v>
      </c>
      <c r="E68" s="12" t="s">
        <v>19</v>
      </c>
      <c r="F68" s="13">
        <v>133.9</v>
      </c>
      <c r="G68" s="22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1" t="s">
        <v>61</v>
      </c>
      <c r="E69" s="12" t="s">
        <v>24</v>
      </c>
      <c r="F69" s="13">
        <v>214.7</v>
      </c>
      <c r="G69" s="22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62</v>
      </c>
      <c r="E70" s="12" t="s">
        <v>35</v>
      </c>
      <c r="F70" s="13">
        <v>50.4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58</v>
      </c>
      <c r="E71" s="12" t="s">
        <v>24</v>
      </c>
      <c r="F71" s="13">
        <v>52.5</v>
      </c>
      <c r="G71" s="22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21" t="s">
        <v>59</v>
      </c>
      <c r="E72" s="12" t="s">
        <v>24</v>
      </c>
      <c r="F72" s="13">
        <v>52.5</v>
      </c>
      <c r="G72" s="22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21" t="s">
        <v>63</v>
      </c>
      <c r="E73" s="12" t="s">
        <v>64</v>
      </c>
      <c r="F73" s="13">
        <v>13</v>
      </c>
      <c r="G73" s="22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21" t="s">
        <v>51</v>
      </c>
      <c r="E74" s="12" t="s">
        <v>24</v>
      </c>
      <c r="F74" s="13">
        <v>15.5</v>
      </c>
      <c r="G74" s="22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21" t="s">
        <v>65</v>
      </c>
      <c r="E75" s="12" t="s">
        <v>19</v>
      </c>
      <c r="F75" s="13">
        <v>1.2</v>
      </c>
      <c r="G75" s="22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21" t="s">
        <v>45</v>
      </c>
      <c r="E76" s="12" t="s">
        <v>19</v>
      </c>
      <c r="F76" s="13">
        <v>1.2</v>
      </c>
      <c r="G76" s="22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21" t="s">
        <v>66</v>
      </c>
      <c r="E77" s="12" t="s">
        <v>64</v>
      </c>
      <c r="F77" s="13">
        <v>1</v>
      </c>
      <c r="G77" s="22"/>
      <c r="H77" s="2"/>
      <c r="I77" s="15">
        <v>68</v>
      </c>
      <c r="J77" s="15">
        <v>4</v>
      </c>
    </row>
    <row r="78" spans="1:10" ht="42" customHeight="1">
      <c r="A78" s="10"/>
      <c r="B78" s="11"/>
      <c r="C78" s="34" t="s">
        <v>56</v>
      </c>
      <c r="D78" s="30"/>
      <c r="E78" s="12" t="s">
        <v>14</v>
      </c>
      <c r="F78" s="13">
        <v>1</v>
      </c>
      <c r="G78" s="14">
        <f>+G79</f>
        <v>0</v>
      </c>
      <c r="H78" s="2"/>
      <c r="I78" s="15">
        <v>69</v>
      </c>
      <c r="J78" s="15">
        <v>3</v>
      </c>
    </row>
    <row r="79" spans="1:10" ht="42" customHeight="1">
      <c r="A79" s="10"/>
      <c r="B79" s="11"/>
      <c r="C79" s="44" t="s">
        <v>213</v>
      </c>
      <c r="D79" s="45"/>
      <c r="E79" s="12" t="s">
        <v>14</v>
      </c>
      <c r="F79" s="13">
        <v>1</v>
      </c>
      <c r="G79" s="14">
        <f>+G80+G81+G82</f>
        <v>0</v>
      </c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21" t="s">
        <v>57</v>
      </c>
      <c r="E80" s="12" t="s">
        <v>19</v>
      </c>
      <c r="F80" s="13">
        <v>72.099999999999994</v>
      </c>
      <c r="G80" s="22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21" t="s">
        <v>45</v>
      </c>
      <c r="E81" s="12" t="s">
        <v>19</v>
      </c>
      <c r="F81" s="13">
        <v>72.099999999999994</v>
      </c>
      <c r="G81" s="22"/>
      <c r="H81" s="2"/>
      <c r="I81" s="15">
        <v>72</v>
      </c>
      <c r="J81" s="15">
        <v>4</v>
      </c>
    </row>
    <row r="82" spans="1:10" ht="42" customHeight="1">
      <c r="A82" s="16"/>
      <c r="B82" s="17"/>
      <c r="C82" s="17"/>
      <c r="D82" s="48" t="s">
        <v>59</v>
      </c>
      <c r="E82" s="49" t="s">
        <v>24</v>
      </c>
      <c r="F82" s="50">
        <v>30.9</v>
      </c>
      <c r="G82" s="51"/>
      <c r="H82" s="2"/>
      <c r="I82" s="15">
        <v>73</v>
      </c>
      <c r="J82" s="15">
        <v>4</v>
      </c>
    </row>
    <row r="83" spans="1:10" ht="42" customHeight="1">
      <c r="A83" s="10"/>
      <c r="B83" s="11"/>
      <c r="C83" s="55" t="s">
        <v>56</v>
      </c>
      <c r="D83" s="56"/>
      <c r="E83" s="12" t="s">
        <v>14</v>
      </c>
      <c r="F83" s="13">
        <v>1</v>
      </c>
      <c r="G83" s="14">
        <f>+G84</f>
        <v>0</v>
      </c>
      <c r="H83" s="2"/>
      <c r="I83" s="15">
        <v>74</v>
      </c>
      <c r="J83" s="15">
        <v>3</v>
      </c>
    </row>
    <row r="84" spans="1:10" ht="42" customHeight="1">
      <c r="A84" s="10"/>
      <c r="B84" s="11"/>
      <c r="C84" s="44" t="s">
        <v>211</v>
      </c>
      <c r="D84" s="45"/>
      <c r="E84" s="12" t="s">
        <v>14</v>
      </c>
      <c r="F84" s="13">
        <v>1</v>
      </c>
      <c r="G84" s="14">
        <f>+G85+G86+G87+G88</f>
        <v>0</v>
      </c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21" t="s">
        <v>57</v>
      </c>
      <c r="E85" s="12" t="s">
        <v>19</v>
      </c>
      <c r="F85" s="13">
        <v>25</v>
      </c>
      <c r="G85" s="22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21" t="s">
        <v>45</v>
      </c>
      <c r="E86" s="12" t="s">
        <v>19</v>
      </c>
      <c r="F86" s="13">
        <v>25</v>
      </c>
      <c r="G86" s="22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21" t="s">
        <v>58</v>
      </c>
      <c r="E87" s="12" t="s">
        <v>24</v>
      </c>
      <c r="F87" s="13">
        <v>24</v>
      </c>
      <c r="G87" s="22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21" t="s">
        <v>59</v>
      </c>
      <c r="E88" s="12" t="s">
        <v>24</v>
      </c>
      <c r="F88" s="13">
        <v>24</v>
      </c>
      <c r="G88" s="22"/>
      <c r="H88" s="2"/>
      <c r="I88" s="15">
        <v>79</v>
      </c>
      <c r="J88" s="15">
        <v>4</v>
      </c>
    </row>
    <row r="89" spans="1:10" ht="42" customHeight="1">
      <c r="A89" s="10"/>
      <c r="B89" s="11"/>
      <c r="C89" s="34" t="s">
        <v>56</v>
      </c>
      <c r="D89" s="30"/>
      <c r="E89" s="12" t="s">
        <v>14</v>
      </c>
      <c r="F89" s="13">
        <v>1</v>
      </c>
      <c r="G89" s="14">
        <f>+G90</f>
        <v>0</v>
      </c>
      <c r="H89" s="2"/>
      <c r="I89" s="15">
        <v>80</v>
      </c>
      <c r="J89" s="15">
        <v>3</v>
      </c>
    </row>
    <row r="90" spans="1:10" ht="42" customHeight="1">
      <c r="A90" s="10"/>
      <c r="B90" s="11"/>
      <c r="C90" s="44" t="s">
        <v>214</v>
      </c>
      <c r="D90" s="45"/>
      <c r="E90" s="12" t="s">
        <v>14</v>
      </c>
      <c r="F90" s="13">
        <v>1</v>
      </c>
      <c r="G90" s="14">
        <f>+G91+G92+G93+G94+G95+G96</f>
        <v>0</v>
      </c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21" t="s">
        <v>67</v>
      </c>
      <c r="E91" s="12" t="s">
        <v>24</v>
      </c>
      <c r="F91" s="13">
        <v>87</v>
      </c>
      <c r="G91" s="22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21" t="s">
        <v>68</v>
      </c>
      <c r="E92" s="12" t="s">
        <v>24</v>
      </c>
      <c r="F92" s="13">
        <v>266</v>
      </c>
      <c r="G92" s="22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21" t="s">
        <v>69</v>
      </c>
      <c r="E93" s="12" t="s">
        <v>24</v>
      </c>
      <c r="F93" s="13">
        <v>90</v>
      </c>
      <c r="G93" s="22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21" t="s">
        <v>70</v>
      </c>
      <c r="E94" s="12" t="s">
        <v>24</v>
      </c>
      <c r="F94" s="13">
        <v>102</v>
      </c>
      <c r="G94" s="22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21" t="s">
        <v>71</v>
      </c>
      <c r="E95" s="12" t="s">
        <v>19</v>
      </c>
      <c r="F95" s="13">
        <v>321</v>
      </c>
      <c r="G95" s="22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21" t="s">
        <v>59</v>
      </c>
      <c r="E96" s="12" t="s">
        <v>24</v>
      </c>
      <c r="F96" s="13">
        <v>84</v>
      </c>
      <c r="G96" s="22"/>
      <c r="H96" s="2"/>
      <c r="I96" s="15">
        <v>87</v>
      </c>
      <c r="J96" s="15">
        <v>4</v>
      </c>
    </row>
    <row r="97" spans="1:10" ht="42" customHeight="1">
      <c r="A97" s="10"/>
      <c r="B97" s="11"/>
      <c r="C97" s="34" t="s">
        <v>56</v>
      </c>
      <c r="D97" s="30"/>
      <c r="E97" s="12" t="s">
        <v>14</v>
      </c>
      <c r="F97" s="13">
        <v>1</v>
      </c>
      <c r="G97" s="14">
        <f>+G98</f>
        <v>0</v>
      </c>
      <c r="H97" s="2"/>
      <c r="I97" s="15">
        <v>88</v>
      </c>
      <c r="J97" s="15">
        <v>3</v>
      </c>
    </row>
    <row r="98" spans="1:10" ht="42" customHeight="1">
      <c r="A98" s="10"/>
      <c r="B98" s="11"/>
      <c r="C98" s="44" t="s">
        <v>211</v>
      </c>
      <c r="D98" s="45"/>
      <c r="E98" s="12" t="s">
        <v>14</v>
      </c>
      <c r="F98" s="13">
        <v>1</v>
      </c>
      <c r="G98" s="14">
        <f>+G99+G100+G101+G102</f>
        <v>0</v>
      </c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21" t="s">
        <v>57</v>
      </c>
      <c r="E99" s="12" t="s">
        <v>19</v>
      </c>
      <c r="F99" s="13">
        <v>30.1</v>
      </c>
      <c r="G99" s="22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21" t="s">
        <v>45</v>
      </c>
      <c r="E100" s="12" t="s">
        <v>19</v>
      </c>
      <c r="F100" s="13">
        <v>30.1</v>
      </c>
      <c r="G100" s="22"/>
      <c r="H100" s="2"/>
      <c r="I100" s="15">
        <v>91</v>
      </c>
      <c r="J100" s="15">
        <v>4</v>
      </c>
    </row>
    <row r="101" spans="1:10" ht="42" customHeight="1">
      <c r="A101" s="16"/>
      <c r="B101" s="17"/>
      <c r="C101" s="17"/>
      <c r="D101" s="48" t="s">
        <v>58</v>
      </c>
      <c r="E101" s="49" t="s">
        <v>24</v>
      </c>
      <c r="F101" s="50">
        <v>16.2</v>
      </c>
      <c r="G101" s="51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21" t="s">
        <v>59</v>
      </c>
      <c r="E102" s="12" t="s">
        <v>24</v>
      </c>
      <c r="F102" s="13">
        <v>16.2</v>
      </c>
      <c r="G102" s="22"/>
      <c r="H102" s="2"/>
      <c r="I102" s="15">
        <v>93</v>
      </c>
      <c r="J102" s="15">
        <v>4</v>
      </c>
    </row>
    <row r="103" spans="1:10" ht="42" customHeight="1">
      <c r="A103" s="10"/>
      <c r="B103" s="34" t="s">
        <v>72</v>
      </c>
      <c r="C103" s="29"/>
      <c r="D103" s="30"/>
      <c r="E103" s="12" t="s">
        <v>14</v>
      </c>
      <c r="F103" s="13">
        <v>1</v>
      </c>
      <c r="G103" s="14">
        <f>+G104</f>
        <v>0</v>
      </c>
      <c r="H103" s="2"/>
      <c r="I103" s="15">
        <v>94</v>
      </c>
      <c r="J103" s="15">
        <v>2</v>
      </c>
    </row>
    <row r="104" spans="1:10" ht="42" customHeight="1">
      <c r="A104" s="10"/>
      <c r="B104" s="11"/>
      <c r="C104" s="34" t="s">
        <v>72</v>
      </c>
      <c r="D104" s="30"/>
      <c r="E104" s="12" t="s">
        <v>14</v>
      </c>
      <c r="F104" s="13">
        <v>1</v>
      </c>
      <c r="G104" s="14">
        <f>+G105</f>
        <v>0</v>
      </c>
      <c r="H104" s="2"/>
      <c r="I104" s="15">
        <v>95</v>
      </c>
      <c r="J104" s="15">
        <v>3</v>
      </c>
    </row>
    <row r="105" spans="1:10" ht="42" customHeight="1">
      <c r="A105" s="10"/>
      <c r="B105" s="11"/>
      <c r="C105" s="44" t="s">
        <v>215</v>
      </c>
      <c r="D105" s="45"/>
      <c r="E105" s="12" t="s">
        <v>14</v>
      </c>
      <c r="F105" s="13">
        <v>1</v>
      </c>
      <c r="G105" s="14">
        <f>+G106+G107+G108+G109+G110+G111+G112+G113+G114+G115+G116+G117+G118+G119+G120+G121</f>
        <v>0</v>
      </c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21" t="s">
        <v>73</v>
      </c>
      <c r="E106" s="12" t="s">
        <v>35</v>
      </c>
      <c r="F106" s="13">
        <v>6</v>
      </c>
      <c r="G106" s="22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21" t="s">
        <v>74</v>
      </c>
      <c r="E107" s="12" t="s">
        <v>75</v>
      </c>
      <c r="F107" s="13">
        <v>1</v>
      </c>
      <c r="G107" s="22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21" t="s">
        <v>76</v>
      </c>
      <c r="E108" s="12" t="s">
        <v>24</v>
      </c>
      <c r="F108" s="13">
        <v>6</v>
      </c>
      <c r="G108" s="22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21" t="s">
        <v>77</v>
      </c>
      <c r="E109" s="12" t="s">
        <v>19</v>
      </c>
      <c r="F109" s="13">
        <v>5.2</v>
      </c>
      <c r="G109" s="22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21" t="s">
        <v>78</v>
      </c>
      <c r="E110" s="12" t="s">
        <v>19</v>
      </c>
      <c r="F110" s="13">
        <v>34.700000000000003</v>
      </c>
      <c r="G110" s="22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21" t="s">
        <v>45</v>
      </c>
      <c r="E111" s="12" t="s">
        <v>19</v>
      </c>
      <c r="F111" s="13">
        <v>34.700000000000003</v>
      </c>
      <c r="G111" s="22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21" t="s">
        <v>61</v>
      </c>
      <c r="E112" s="12" t="s">
        <v>24</v>
      </c>
      <c r="F112" s="13">
        <v>113.4</v>
      </c>
      <c r="G112" s="22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21" t="s">
        <v>79</v>
      </c>
      <c r="E113" s="12" t="s">
        <v>24</v>
      </c>
      <c r="F113" s="13">
        <v>5</v>
      </c>
      <c r="G113" s="22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21" t="s">
        <v>62</v>
      </c>
      <c r="E114" s="12" t="s">
        <v>35</v>
      </c>
      <c r="F114" s="13">
        <v>27.2</v>
      </c>
      <c r="G114" s="22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21" t="s">
        <v>80</v>
      </c>
      <c r="E115" s="12" t="s">
        <v>64</v>
      </c>
      <c r="F115" s="13">
        <v>1</v>
      </c>
      <c r="G115" s="22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21" t="s">
        <v>58</v>
      </c>
      <c r="E116" s="12" t="s">
        <v>24</v>
      </c>
      <c r="F116" s="13">
        <v>7.5</v>
      </c>
      <c r="G116" s="22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21" t="s">
        <v>59</v>
      </c>
      <c r="E117" s="12" t="s">
        <v>24</v>
      </c>
      <c r="F117" s="13">
        <v>21.5</v>
      </c>
      <c r="G117" s="22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21" t="s">
        <v>18</v>
      </c>
      <c r="E118" s="12" t="s">
        <v>19</v>
      </c>
      <c r="F118" s="13">
        <v>60</v>
      </c>
      <c r="G118" s="22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21" t="s">
        <v>81</v>
      </c>
      <c r="E119" s="12" t="s">
        <v>35</v>
      </c>
      <c r="F119" s="13">
        <v>5</v>
      </c>
      <c r="G119" s="22"/>
      <c r="H119" s="2"/>
      <c r="I119" s="15">
        <v>110</v>
      </c>
      <c r="J119" s="15">
        <v>4</v>
      </c>
    </row>
    <row r="120" spans="1:10" ht="42" customHeight="1">
      <c r="A120" s="16"/>
      <c r="B120" s="17"/>
      <c r="C120" s="17"/>
      <c r="D120" s="48" t="s">
        <v>82</v>
      </c>
      <c r="E120" s="49" t="s">
        <v>50</v>
      </c>
      <c r="F120" s="50">
        <v>9</v>
      </c>
      <c r="G120" s="51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21" t="s">
        <v>83</v>
      </c>
      <c r="E121" s="12" t="s">
        <v>35</v>
      </c>
      <c r="F121" s="13">
        <v>2</v>
      </c>
      <c r="G121" s="22"/>
      <c r="H121" s="2"/>
      <c r="I121" s="15">
        <v>112</v>
      </c>
      <c r="J121" s="15">
        <v>4</v>
      </c>
    </row>
    <row r="122" spans="1:10" ht="42" customHeight="1">
      <c r="A122" s="10"/>
      <c r="B122" s="34" t="s">
        <v>84</v>
      </c>
      <c r="C122" s="29"/>
      <c r="D122" s="30"/>
      <c r="E122" s="12" t="s">
        <v>14</v>
      </c>
      <c r="F122" s="13">
        <v>1</v>
      </c>
      <c r="G122" s="14">
        <f>+G123</f>
        <v>0</v>
      </c>
      <c r="H122" s="2"/>
      <c r="I122" s="15">
        <v>113</v>
      </c>
      <c r="J122" s="15">
        <v>2</v>
      </c>
    </row>
    <row r="123" spans="1:10" ht="42" customHeight="1">
      <c r="A123" s="10"/>
      <c r="B123" s="11"/>
      <c r="C123" s="34" t="s">
        <v>84</v>
      </c>
      <c r="D123" s="30"/>
      <c r="E123" s="12" t="s">
        <v>14</v>
      </c>
      <c r="F123" s="13">
        <v>1</v>
      </c>
      <c r="G123" s="14">
        <f>+G124</f>
        <v>0</v>
      </c>
      <c r="H123" s="2"/>
      <c r="I123" s="15">
        <v>114</v>
      </c>
      <c r="J123" s="15">
        <v>3</v>
      </c>
    </row>
    <row r="124" spans="1:10" ht="42" customHeight="1">
      <c r="A124" s="10"/>
      <c r="B124" s="11"/>
      <c r="C124" s="44" t="s">
        <v>216</v>
      </c>
      <c r="D124" s="45"/>
      <c r="E124" s="12" t="s">
        <v>14</v>
      </c>
      <c r="F124" s="13">
        <v>1</v>
      </c>
      <c r="G124" s="14">
        <f>+G125+G126+G127+G128+G129</f>
        <v>0</v>
      </c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21" t="s">
        <v>85</v>
      </c>
      <c r="E125" s="12" t="s">
        <v>35</v>
      </c>
      <c r="F125" s="13">
        <v>3.5</v>
      </c>
      <c r="G125" s="22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21" t="s">
        <v>81</v>
      </c>
      <c r="E126" s="12" t="s">
        <v>35</v>
      </c>
      <c r="F126" s="13">
        <v>62</v>
      </c>
      <c r="G126" s="22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21" t="s">
        <v>86</v>
      </c>
      <c r="E127" s="12" t="s">
        <v>35</v>
      </c>
      <c r="F127" s="13">
        <v>29</v>
      </c>
      <c r="G127" s="22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21" t="s">
        <v>82</v>
      </c>
      <c r="E128" s="12" t="s">
        <v>50</v>
      </c>
      <c r="F128" s="13">
        <v>92.5</v>
      </c>
      <c r="G128" s="22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21" t="s">
        <v>87</v>
      </c>
      <c r="E129" s="12" t="s">
        <v>64</v>
      </c>
      <c r="F129" s="13">
        <v>12</v>
      </c>
      <c r="G129" s="22"/>
      <c r="H129" s="2"/>
      <c r="I129" s="15">
        <v>120</v>
      </c>
      <c r="J129" s="15">
        <v>4</v>
      </c>
    </row>
    <row r="130" spans="1:10" ht="42" customHeight="1">
      <c r="A130" s="10"/>
      <c r="B130" s="34" t="s">
        <v>88</v>
      </c>
      <c r="C130" s="29"/>
      <c r="D130" s="30"/>
      <c r="E130" s="12" t="s">
        <v>14</v>
      </c>
      <c r="F130" s="13">
        <v>1</v>
      </c>
      <c r="G130" s="14">
        <f>+G131</f>
        <v>0</v>
      </c>
      <c r="H130" s="2"/>
      <c r="I130" s="15">
        <v>121</v>
      </c>
      <c r="J130" s="15">
        <v>2</v>
      </c>
    </row>
    <row r="131" spans="1:10" ht="42" customHeight="1">
      <c r="A131" s="10"/>
      <c r="B131" s="11"/>
      <c r="C131" s="34" t="s">
        <v>88</v>
      </c>
      <c r="D131" s="30"/>
      <c r="E131" s="12" t="s">
        <v>14</v>
      </c>
      <c r="F131" s="13">
        <v>1</v>
      </c>
      <c r="G131" s="14">
        <f>+G132+G137</f>
        <v>0</v>
      </c>
      <c r="H131" s="2"/>
      <c r="I131" s="15">
        <v>122</v>
      </c>
      <c r="J131" s="15">
        <v>3</v>
      </c>
    </row>
    <row r="132" spans="1:10" ht="42" customHeight="1">
      <c r="A132" s="10"/>
      <c r="B132" s="11"/>
      <c r="C132" s="44" t="s">
        <v>217</v>
      </c>
      <c r="D132" s="45"/>
      <c r="E132" s="12" t="s">
        <v>14</v>
      </c>
      <c r="F132" s="13">
        <v>1</v>
      </c>
      <c r="G132" s="14">
        <f>+G133+G134+G135+G136</f>
        <v>0</v>
      </c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21" t="s">
        <v>89</v>
      </c>
      <c r="E133" s="12" t="s">
        <v>35</v>
      </c>
      <c r="F133" s="13">
        <v>61</v>
      </c>
      <c r="G133" s="22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21" t="s">
        <v>90</v>
      </c>
      <c r="E134" s="12" t="s">
        <v>24</v>
      </c>
      <c r="F134" s="13">
        <v>54.2</v>
      </c>
      <c r="G134" s="22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21" t="s">
        <v>18</v>
      </c>
      <c r="E135" s="12" t="s">
        <v>19</v>
      </c>
      <c r="F135" s="13">
        <v>17</v>
      </c>
      <c r="G135" s="22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21" t="s">
        <v>91</v>
      </c>
      <c r="E136" s="12" t="s">
        <v>19</v>
      </c>
      <c r="F136" s="13">
        <v>41</v>
      </c>
      <c r="G136" s="22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21" t="s">
        <v>92</v>
      </c>
      <c r="E137" s="12" t="s">
        <v>14</v>
      </c>
      <c r="F137" s="13">
        <v>1</v>
      </c>
      <c r="G137" s="14">
        <f>+G138+G139+G140+G141</f>
        <v>0</v>
      </c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21" t="s">
        <v>32</v>
      </c>
      <c r="E138" s="12" t="s">
        <v>24</v>
      </c>
      <c r="F138" s="13">
        <v>1322</v>
      </c>
      <c r="G138" s="22"/>
      <c r="H138" s="2"/>
      <c r="I138" s="15">
        <v>129</v>
      </c>
      <c r="J138" s="15">
        <v>4</v>
      </c>
    </row>
    <row r="139" spans="1:10" ht="42" customHeight="1">
      <c r="A139" s="16"/>
      <c r="B139" s="17"/>
      <c r="C139" s="17"/>
      <c r="D139" s="48" t="s">
        <v>33</v>
      </c>
      <c r="E139" s="49" t="s">
        <v>24</v>
      </c>
      <c r="F139" s="50">
        <v>1321.9</v>
      </c>
      <c r="G139" s="51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21" t="s">
        <v>34</v>
      </c>
      <c r="E140" s="12" t="s">
        <v>35</v>
      </c>
      <c r="F140" s="13">
        <v>278</v>
      </c>
      <c r="G140" s="22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21" t="s">
        <v>93</v>
      </c>
      <c r="E141" s="12" t="s">
        <v>35</v>
      </c>
      <c r="F141" s="13">
        <v>72.2</v>
      </c>
      <c r="G141" s="22"/>
      <c r="H141" s="2"/>
      <c r="I141" s="15">
        <v>132</v>
      </c>
      <c r="J141" s="15">
        <v>4</v>
      </c>
    </row>
    <row r="142" spans="1:10" ht="42" customHeight="1">
      <c r="A142" s="10"/>
      <c r="B142" s="34" t="s">
        <v>94</v>
      </c>
      <c r="C142" s="29"/>
      <c r="D142" s="30"/>
      <c r="E142" s="12" t="s">
        <v>14</v>
      </c>
      <c r="F142" s="13">
        <v>1</v>
      </c>
      <c r="G142" s="14">
        <f>+G143+G146</f>
        <v>0</v>
      </c>
      <c r="H142" s="2"/>
      <c r="I142" s="15">
        <v>133</v>
      </c>
      <c r="J142" s="15">
        <v>2</v>
      </c>
    </row>
    <row r="143" spans="1:10" ht="42" customHeight="1">
      <c r="A143" s="10"/>
      <c r="B143" s="11"/>
      <c r="C143" s="34" t="s">
        <v>95</v>
      </c>
      <c r="D143" s="30"/>
      <c r="E143" s="12" t="s">
        <v>14</v>
      </c>
      <c r="F143" s="13">
        <v>1</v>
      </c>
      <c r="G143" s="14">
        <f>+G144</f>
        <v>0</v>
      </c>
      <c r="H143" s="2"/>
      <c r="I143" s="15">
        <v>134</v>
      </c>
      <c r="J143" s="15">
        <v>3</v>
      </c>
    </row>
    <row r="144" spans="1:10" ht="42" customHeight="1">
      <c r="A144" s="10"/>
      <c r="B144" s="11"/>
      <c r="C144" s="44" t="s">
        <v>218</v>
      </c>
      <c r="D144" s="45"/>
      <c r="E144" s="12" t="s">
        <v>14</v>
      </c>
      <c r="F144" s="13">
        <v>1</v>
      </c>
      <c r="G144" s="14">
        <f>+G145</f>
        <v>0</v>
      </c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21" t="s">
        <v>95</v>
      </c>
      <c r="E145" s="12" t="s">
        <v>35</v>
      </c>
      <c r="F145" s="13">
        <v>171.4</v>
      </c>
      <c r="G145" s="22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34" t="s">
        <v>96</v>
      </c>
      <c r="D146" s="30"/>
      <c r="E146" s="12" t="s">
        <v>14</v>
      </c>
      <c r="F146" s="13">
        <v>1</v>
      </c>
      <c r="G146" s="14">
        <f>+G147</f>
        <v>0</v>
      </c>
      <c r="H146" s="2"/>
      <c r="I146" s="15">
        <v>137</v>
      </c>
      <c r="J146" s="15">
        <v>3</v>
      </c>
    </row>
    <row r="147" spans="1:10" ht="42" customHeight="1">
      <c r="A147" s="10"/>
      <c r="B147" s="11"/>
      <c r="C147" s="44" t="s">
        <v>219</v>
      </c>
      <c r="D147" s="45"/>
      <c r="E147" s="12" t="s">
        <v>14</v>
      </c>
      <c r="F147" s="13">
        <v>1</v>
      </c>
      <c r="G147" s="14">
        <f>+G148+G149+G150+G151</f>
        <v>0</v>
      </c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11"/>
      <c r="D148" s="21" t="s">
        <v>97</v>
      </c>
      <c r="E148" s="12" t="s">
        <v>98</v>
      </c>
      <c r="F148" s="13">
        <v>30</v>
      </c>
      <c r="G148" s="22"/>
      <c r="H148" s="2"/>
      <c r="I148" s="15">
        <v>139</v>
      </c>
      <c r="J148" s="15">
        <v>4</v>
      </c>
    </row>
    <row r="149" spans="1:10" ht="42" customHeight="1">
      <c r="A149" s="10"/>
      <c r="B149" s="11"/>
      <c r="C149" s="11"/>
      <c r="D149" s="21" t="s">
        <v>99</v>
      </c>
      <c r="E149" s="12" t="s">
        <v>98</v>
      </c>
      <c r="F149" s="13">
        <v>30</v>
      </c>
      <c r="G149" s="22"/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21" t="s">
        <v>100</v>
      </c>
      <c r="E150" s="12" t="s">
        <v>101</v>
      </c>
      <c r="F150" s="13">
        <v>1</v>
      </c>
      <c r="G150" s="22"/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21" t="s">
        <v>102</v>
      </c>
      <c r="E151" s="12" t="s">
        <v>103</v>
      </c>
      <c r="F151" s="13">
        <v>0.03</v>
      </c>
      <c r="G151" s="22"/>
      <c r="H151" s="2"/>
      <c r="I151" s="15">
        <v>142</v>
      </c>
      <c r="J151" s="15">
        <v>4</v>
      </c>
    </row>
    <row r="152" spans="1:10" ht="42" customHeight="1">
      <c r="A152" s="28" t="s">
        <v>104</v>
      </c>
      <c r="B152" s="29"/>
      <c r="C152" s="29"/>
      <c r="D152" s="30"/>
      <c r="E152" s="12" t="s">
        <v>14</v>
      </c>
      <c r="F152" s="13">
        <v>1</v>
      </c>
      <c r="G152" s="14">
        <f>+G153</f>
        <v>0</v>
      </c>
      <c r="H152" s="2"/>
      <c r="I152" s="15">
        <v>143</v>
      </c>
      <c r="J152" s="15">
        <v>1</v>
      </c>
    </row>
    <row r="153" spans="1:10" ht="42" customHeight="1">
      <c r="A153" s="10"/>
      <c r="B153" s="34" t="s">
        <v>105</v>
      </c>
      <c r="C153" s="29"/>
      <c r="D153" s="30"/>
      <c r="E153" s="12" t="s">
        <v>14</v>
      </c>
      <c r="F153" s="13">
        <v>1</v>
      </c>
      <c r="G153" s="14">
        <f>+G154</f>
        <v>0</v>
      </c>
      <c r="H153" s="2"/>
      <c r="I153" s="15">
        <v>144</v>
      </c>
      <c r="J153" s="15">
        <v>2</v>
      </c>
    </row>
    <row r="154" spans="1:10" ht="42" customHeight="1">
      <c r="A154" s="10"/>
      <c r="B154" s="11"/>
      <c r="C154" s="34" t="s">
        <v>105</v>
      </c>
      <c r="D154" s="30"/>
      <c r="E154" s="12" t="s">
        <v>14</v>
      </c>
      <c r="F154" s="13">
        <v>1</v>
      </c>
      <c r="G154" s="14">
        <f>+G155</f>
        <v>0</v>
      </c>
      <c r="H154" s="2"/>
      <c r="I154" s="15">
        <v>145</v>
      </c>
      <c r="J154" s="15">
        <v>3</v>
      </c>
    </row>
    <row r="155" spans="1:10" ht="42" customHeight="1">
      <c r="A155" s="10"/>
      <c r="B155" s="11"/>
      <c r="C155" s="44" t="s">
        <v>220</v>
      </c>
      <c r="D155" s="45"/>
      <c r="E155" s="12" t="s">
        <v>14</v>
      </c>
      <c r="F155" s="13">
        <v>1</v>
      </c>
      <c r="G155" s="14">
        <f>+G156+G157</f>
        <v>0</v>
      </c>
      <c r="H155" s="2"/>
      <c r="I155" s="15">
        <v>146</v>
      </c>
      <c r="J155" s="15">
        <v>4</v>
      </c>
    </row>
    <row r="156" spans="1:10" ht="42" customHeight="1">
      <c r="A156" s="10"/>
      <c r="B156" s="11"/>
      <c r="C156" s="11"/>
      <c r="D156" s="21" t="s">
        <v>106</v>
      </c>
      <c r="E156" s="12" t="s">
        <v>14</v>
      </c>
      <c r="F156" s="13">
        <v>1</v>
      </c>
      <c r="G156" s="22"/>
      <c r="H156" s="2"/>
      <c r="I156" s="15">
        <v>147</v>
      </c>
      <c r="J156" s="15">
        <v>4</v>
      </c>
    </row>
    <row r="157" spans="1:10" ht="42" customHeight="1">
      <c r="A157" s="10"/>
      <c r="B157" s="11"/>
      <c r="C157" s="11"/>
      <c r="D157" s="21" t="s">
        <v>107</v>
      </c>
      <c r="E157" s="12" t="s">
        <v>14</v>
      </c>
      <c r="F157" s="13">
        <v>1</v>
      </c>
      <c r="G157" s="22"/>
      <c r="H157" s="2"/>
      <c r="I157" s="15">
        <v>148</v>
      </c>
      <c r="J157" s="15">
        <v>4</v>
      </c>
    </row>
    <row r="158" spans="1:10" ht="42" customHeight="1">
      <c r="A158" s="59" t="s">
        <v>108</v>
      </c>
      <c r="B158" s="60"/>
      <c r="C158" s="60"/>
      <c r="D158" s="61"/>
      <c r="E158" s="49" t="s">
        <v>14</v>
      </c>
      <c r="F158" s="50">
        <v>1</v>
      </c>
      <c r="G158" s="54">
        <f>+G159+G299</f>
        <v>0</v>
      </c>
      <c r="H158" s="2"/>
      <c r="I158" s="15">
        <v>149</v>
      </c>
      <c r="J158" s="15"/>
    </row>
    <row r="159" spans="1:10" ht="42" customHeight="1">
      <c r="A159" s="57" t="s">
        <v>109</v>
      </c>
      <c r="B159" s="58"/>
      <c r="C159" s="58"/>
      <c r="D159" s="56"/>
      <c r="E159" s="12" t="s">
        <v>14</v>
      </c>
      <c r="F159" s="13">
        <v>1</v>
      </c>
      <c r="G159" s="14">
        <f>+G160+G161+G287+G293</f>
        <v>0</v>
      </c>
      <c r="H159" s="2"/>
      <c r="I159" s="15">
        <v>150</v>
      </c>
      <c r="J159" s="15">
        <v>200</v>
      </c>
    </row>
    <row r="160" spans="1:10" ht="42" customHeight="1">
      <c r="A160" s="28" t="s">
        <v>110</v>
      </c>
      <c r="B160" s="29"/>
      <c r="C160" s="29"/>
      <c r="D160" s="30"/>
      <c r="E160" s="12" t="s">
        <v>14</v>
      </c>
      <c r="F160" s="13">
        <v>1</v>
      </c>
      <c r="G160" s="22"/>
      <c r="H160" s="2"/>
      <c r="I160" s="15">
        <v>151</v>
      </c>
      <c r="J160" s="15"/>
    </row>
    <row r="161" spans="1:10" ht="42" customHeight="1">
      <c r="A161" s="28" t="s">
        <v>111</v>
      </c>
      <c r="B161" s="29"/>
      <c r="C161" s="29"/>
      <c r="D161" s="30"/>
      <c r="E161" s="12" t="s">
        <v>14</v>
      </c>
      <c r="F161" s="13">
        <v>1</v>
      </c>
      <c r="G161" s="14">
        <f>+G162</f>
        <v>0</v>
      </c>
      <c r="H161" s="2"/>
      <c r="I161" s="15">
        <v>152</v>
      </c>
      <c r="J161" s="15">
        <v>1</v>
      </c>
    </row>
    <row r="162" spans="1:10" ht="42" customHeight="1">
      <c r="A162" s="10"/>
      <c r="B162" s="34" t="s">
        <v>112</v>
      </c>
      <c r="C162" s="29"/>
      <c r="D162" s="30"/>
      <c r="E162" s="12" t="s">
        <v>14</v>
      </c>
      <c r="F162" s="13">
        <v>1</v>
      </c>
      <c r="G162" s="14">
        <f>+G163+G232+G281</f>
        <v>0</v>
      </c>
      <c r="H162" s="2"/>
      <c r="I162" s="15">
        <v>153</v>
      </c>
      <c r="J162" s="15">
        <v>2</v>
      </c>
    </row>
    <row r="163" spans="1:10" ht="42" customHeight="1">
      <c r="A163" s="10"/>
      <c r="B163" s="11"/>
      <c r="C163" s="34" t="s">
        <v>113</v>
      </c>
      <c r="D163" s="30"/>
      <c r="E163" s="12" t="s">
        <v>14</v>
      </c>
      <c r="F163" s="13">
        <v>1</v>
      </c>
      <c r="G163" s="14">
        <f>+G164+G212</f>
        <v>0</v>
      </c>
      <c r="H163" s="2"/>
      <c r="I163" s="15">
        <v>154</v>
      </c>
      <c r="J163" s="15">
        <v>3</v>
      </c>
    </row>
    <row r="164" spans="1:10" ht="42" customHeight="1">
      <c r="A164" s="10"/>
      <c r="B164" s="11"/>
      <c r="C164" s="44" t="s">
        <v>221</v>
      </c>
      <c r="D164" s="45"/>
      <c r="E164" s="12" t="s">
        <v>14</v>
      </c>
      <c r="F164" s="13">
        <v>1</v>
      </c>
      <c r="G164" s="14">
        <f>+G165+G166+G167+G168+G169+G170+G171+G172+G173+G174+G175+G176+G177+G178+G179+G180+G181+G182+G183+G184+G185+G186+G187+G188+G189+G190+G191+G192+G193+G194+G195+G196+G197+G198+G199+G200+G201+G202+G203+G204+G205+G206+G207+G208+G209+G210+G211</f>
        <v>0</v>
      </c>
      <c r="H164" s="2"/>
      <c r="I164" s="15">
        <v>155</v>
      </c>
      <c r="J164" s="15">
        <v>4</v>
      </c>
    </row>
    <row r="165" spans="1:10" ht="42" customHeight="1">
      <c r="A165" s="10"/>
      <c r="B165" s="11"/>
      <c r="C165" s="11"/>
      <c r="D165" s="21" t="s">
        <v>114</v>
      </c>
      <c r="E165" s="12" t="s">
        <v>64</v>
      </c>
      <c r="F165" s="13">
        <v>1</v>
      </c>
      <c r="G165" s="22"/>
      <c r="H165" s="2"/>
      <c r="I165" s="15">
        <v>156</v>
      </c>
      <c r="J165" s="15">
        <v>4</v>
      </c>
    </row>
    <row r="166" spans="1:10" ht="42" customHeight="1">
      <c r="A166" s="10"/>
      <c r="B166" s="11"/>
      <c r="C166" s="11"/>
      <c r="D166" s="21" t="s">
        <v>115</v>
      </c>
      <c r="E166" s="12" t="s">
        <v>64</v>
      </c>
      <c r="F166" s="13">
        <v>1</v>
      </c>
      <c r="G166" s="22"/>
      <c r="H166" s="2"/>
      <c r="I166" s="15">
        <v>157</v>
      </c>
      <c r="J166" s="15">
        <v>4</v>
      </c>
    </row>
    <row r="167" spans="1:10" ht="42" customHeight="1">
      <c r="A167" s="10"/>
      <c r="B167" s="11"/>
      <c r="C167" s="11"/>
      <c r="D167" s="21" t="s">
        <v>116</v>
      </c>
      <c r="E167" s="12" t="s">
        <v>64</v>
      </c>
      <c r="F167" s="13">
        <v>1</v>
      </c>
      <c r="G167" s="22"/>
      <c r="H167" s="2"/>
      <c r="I167" s="15">
        <v>158</v>
      </c>
      <c r="J167" s="15">
        <v>4</v>
      </c>
    </row>
    <row r="168" spans="1:10" ht="42" customHeight="1">
      <c r="A168" s="10"/>
      <c r="B168" s="11"/>
      <c r="C168" s="11"/>
      <c r="D168" s="21" t="s">
        <v>117</v>
      </c>
      <c r="E168" s="12" t="s">
        <v>64</v>
      </c>
      <c r="F168" s="13">
        <v>3</v>
      </c>
      <c r="G168" s="22"/>
      <c r="H168" s="2"/>
      <c r="I168" s="15">
        <v>159</v>
      </c>
      <c r="J168" s="15">
        <v>4</v>
      </c>
    </row>
    <row r="169" spans="1:10" ht="42" customHeight="1">
      <c r="A169" s="10"/>
      <c r="B169" s="11"/>
      <c r="C169" s="11"/>
      <c r="D169" s="21" t="s">
        <v>118</v>
      </c>
      <c r="E169" s="12" t="s">
        <v>64</v>
      </c>
      <c r="F169" s="13">
        <v>3</v>
      </c>
      <c r="G169" s="22"/>
      <c r="H169" s="2"/>
      <c r="I169" s="15">
        <v>160</v>
      </c>
      <c r="J169" s="15">
        <v>4</v>
      </c>
    </row>
    <row r="170" spans="1:10" ht="42" customHeight="1">
      <c r="A170" s="10"/>
      <c r="B170" s="11"/>
      <c r="C170" s="11"/>
      <c r="D170" s="21" t="s">
        <v>119</v>
      </c>
      <c r="E170" s="12" t="s">
        <v>64</v>
      </c>
      <c r="F170" s="13">
        <v>2</v>
      </c>
      <c r="G170" s="22"/>
      <c r="H170" s="2"/>
      <c r="I170" s="15">
        <v>161</v>
      </c>
      <c r="J170" s="15">
        <v>4</v>
      </c>
    </row>
    <row r="171" spans="1:10" ht="42" customHeight="1">
      <c r="A171" s="10"/>
      <c r="B171" s="11"/>
      <c r="C171" s="11"/>
      <c r="D171" s="21" t="s">
        <v>120</v>
      </c>
      <c r="E171" s="12" t="s">
        <v>64</v>
      </c>
      <c r="F171" s="13">
        <v>2</v>
      </c>
      <c r="G171" s="22"/>
      <c r="H171" s="2"/>
      <c r="I171" s="15">
        <v>162</v>
      </c>
      <c r="J171" s="15">
        <v>4</v>
      </c>
    </row>
    <row r="172" spans="1:10" ht="42" customHeight="1">
      <c r="A172" s="10"/>
      <c r="B172" s="11"/>
      <c r="C172" s="11"/>
      <c r="D172" s="21" t="s">
        <v>121</v>
      </c>
      <c r="E172" s="12" t="s">
        <v>64</v>
      </c>
      <c r="F172" s="13">
        <v>5</v>
      </c>
      <c r="G172" s="22"/>
      <c r="H172" s="2"/>
      <c r="I172" s="15">
        <v>163</v>
      </c>
      <c r="J172" s="15">
        <v>4</v>
      </c>
    </row>
    <row r="173" spans="1:10" ht="42" customHeight="1">
      <c r="A173" s="10"/>
      <c r="B173" s="11"/>
      <c r="C173" s="11"/>
      <c r="D173" s="21" t="s">
        <v>122</v>
      </c>
      <c r="E173" s="12" t="s">
        <v>64</v>
      </c>
      <c r="F173" s="13">
        <v>6</v>
      </c>
      <c r="G173" s="22"/>
      <c r="H173" s="2"/>
      <c r="I173" s="15">
        <v>164</v>
      </c>
      <c r="J173" s="15">
        <v>4</v>
      </c>
    </row>
    <row r="174" spans="1:10" ht="42" customHeight="1">
      <c r="A174" s="10"/>
      <c r="B174" s="11"/>
      <c r="C174" s="11"/>
      <c r="D174" s="21" t="s">
        <v>123</v>
      </c>
      <c r="E174" s="12" t="s">
        <v>64</v>
      </c>
      <c r="F174" s="13">
        <v>4</v>
      </c>
      <c r="G174" s="22"/>
      <c r="H174" s="2"/>
      <c r="I174" s="15">
        <v>165</v>
      </c>
      <c r="J174" s="15">
        <v>4</v>
      </c>
    </row>
    <row r="175" spans="1:10" ht="42" customHeight="1">
      <c r="A175" s="10"/>
      <c r="B175" s="11"/>
      <c r="C175" s="11"/>
      <c r="D175" s="21" t="s">
        <v>124</v>
      </c>
      <c r="E175" s="12" t="s">
        <v>64</v>
      </c>
      <c r="F175" s="13">
        <v>5</v>
      </c>
      <c r="G175" s="22"/>
      <c r="H175" s="2"/>
      <c r="I175" s="15">
        <v>166</v>
      </c>
      <c r="J175" s="15">
        <v>4</v>
      </c>
    </row>
    <row r="176" spans="1:10" ht="42" customHeight="1">
      <c r="A176" s="10"/>
      <c r="B176" s="11"/>
      <c r="C176" s="11"/>
      <c r="D176" s="21" t="s">
        <v>125</v>
      </c>
      <c r="E176" s="12" t="s">
        <v>64</v>
      </c>
      <c r="F176" s="13">
        <v>1</v>
      </c>
      <c r="G176" s="22"/>
      <c r="H176" s="2"/>
      <c r="I176" s="15">
        <v>167</v>
      </c>
      <c r="J176" s="15">
        <v>4</v>
      </c>
    </row>
    <row r="177" spans="1:10" ht="42" customHeight="1">
      <c r="A177" s="16"/>
      <c r="B177" s="17"/>
      <c r="C177" s="17"/>
      <c r="D177" s="48" t="s">
        <v>126</v>
      </c>
      <c r="E177" s="49" t="s">
        <v>64</v>
      </c>
      <c r="F177" s="50">
        <v>5</v>
      </c>
      <c r="G177" s="51"/>
      <c r="H177" s="2"/>
      <c r="I177" s="15">
        <v>168</v>
      </c>
      <c r="J177" s="15">
        <v>4</v>
      </c>
    </row>
    <row r="178" spans="1:10" ht="42" customHeight="1">
      <c r="A178" s="10"/>
      <c r="B178" s="11"/>
      <c r="C178" s="11"/>
      <c r="D178" s="21" t="s">
        <v>127</v>
      </c>
      <c r="E178" s="12" t="s">
        <v>64</v>
      </c>
      <c r="F178" s="13">
        <v>8</v>
      </c>
      <c r="G178" s="22"/>
      <c r="H178" s="2"/>
      <c r="I178" s="15">
        <v>169</v>
      </c>
      <c r="J178" s="15">
        <v>4</v>
      </c>
    </row>
    <row r="179" spans="1:10" ht="42" customHeight="1">
      <c r="A179" s="10"/>
      <c r="B179" s="11"/>
      <c r="C179" s="11"/>
      <c r="D179" s="21" t="s">
        <v>128</v>
      </c>
      <c r="E179" s="12" t="s">
        <v>64</v>
      </c>
      <c r="F179" s="13">
        <v>3</v>
      </c>
      <c r="G179" s="22"/>
      <c r="H179" s="2"/>
      <c r="I179" s="15">
        <v>170</v>
      </c>
      <c r="J179" s="15">
        <v>4</v>
      </c>
    </row>
    <row r="180" spans="1:10" ht="42" customHeight="1">
      <c r="A180" s="10"/>
      <c r="B180" s="11"/>
      <c r="C180" s="11"/>
      <c r="D180" s="21" t="s">
        <v>129</v>
      </c>
      <c r="E180" s="12" t="s">
        <v>64</v>
      </c>
      <c r="F180" s="13">
        <v>10</v>
      </c>
      <c r="G180" s="22"/>
      <c r="H180" s="2"/>
      <c r="I180" s="15">
        <v>171</v>
      </c>
      <c r="J180" s="15">
        <v>4</v>
      </c>
    </row>
    <row r="181" spans="1:10" ht="42" customHeight="1">
      <c r="A181" s="10"/>
      <c r="B181" s="11"/>
      <c r="C181" s="11"/>
      <c r="D181" s="21" t="s">
        <v>130</v>
      </c>
      <c r="E181" s="12" t="s">
        <v>64</v>
      </c>
      <c r="F181" s="13">
        <v>7</v>
      </c>
      <c r="G181" s="22"/>
      <c r="H181" s="2"/>
      <c r="I181" s="15">
        <v>172</v>
      </c>
      <c r="J181" s="15">
        <v>4</v>
      </c>
    </row>
    <row r="182" spans="1:10" ht="42" customHeight="1">
      <c r="A182" s="10"/>
      <c r="B182" s="11"/>
      <c r="C182" s="11"/>
      <c r="D182" s="21" t="s">
        <v>131</v>
      </c>
      <c r="E182" s="12" t="s">
        <v>64</v>
      </c>
      <c r="F182" s="13">
        <v>10</v>
      </c>
      <c r="G182" s="22"/>
      <c r="H182" s="2"/>
      <c r="I182" s="15">
        <v>173</v>
      </c>
      <c r="J182" s="15">
        <v>4</v>
      </c>
    </row>
    <row r="183" spans="1:10" ht="42" customHeight="1">
      <c r="A183" s="10"/>
      <c r="B183" s="11"/>
      <c r="C183" s="11"/>
      <c r="D183" s="21" t="s">
        <v>132</v>
      </c>
      <c r="E183" s="12" t="s">
        <v>64</v>
      </c>
      <c r="F183" s="13">
        <v>5</v>
      </c>
      <c r="G183" s="22"/>
      <c r="H183" s="2"/>
      <c r="I183" s="15">
        <v>174</v>
      </c>
      <c r="J183" s="15">
        <v>4</v>
      </c>
    </row>
    <row r="184" spans="1:10" ht="42" customHeight="1">
      <c r="A184" s="10"/>
      <c r="B184" s="11"/>
      <c r="C184" s="11"/>
      <c r="D184" s="21" t="s">
        <v>133</v>
      </c>
      <c r="E184" s="12" t="s">
        <v>64</v>
      </c>
      <c r="F184" s="13">
        <v>9</v>
      </c>
      <c r="G184" s="22"/>
      <c r="H184" s="2"/>
      <c r="I184" s="15">
        <v>175</v>
      </c>
      <c r="J184" s="15">
        <v>4</v>
      </c>
    </row>
    <row r="185" spans="1:10" ht="42" customHeight="1">
      <c r="A185" s="10"/>
      <c r="B185" s="11"/>
      <c r="C185" s="11"/>
      <c r="D185" s="21" t="s">
        <v>134</v>
      </c>
      <c r="E185" s="12" t="s">
        <v>64</v>
      </c>
      <c r="F185" s="13">
        <v>5</v>
      </c>
      <c r="G185" s="22"/>
      <c r="H185" s="2"/>
      <c r="I185" s="15">
        <v>176</v>
      </c>
      <c r="J185" s="15">
        <v>4</v>
      </c>
    </row>
    <row r="186" spans="1:10" ht="42" customHeight="1">
      <c r="A186" s="10"/>
      <c r="B186" s="11"/>
      <c r="C186" s="11"/>
      <c r="D186" s="21" t="s">
        <v>135</v>
      </c>
      <c r="E186" s="12" t="s">
        <v>64</v>
      </c>
      <c r="F186" s="13">
        <v>9</v>
      </c>
      <c r="G186" s="22"/>
      <c r="H186" s="2"/>
      <c r="I186" s="15">
        <v>177</v>
      </c>
      <c r="J186" s="15">
        <v>4</v>
      </c>
    </row>
    <row r="187" spans="1:10" ht="42" customHeight="1">
      <c r="A187" s="10"/>
      <c r="B187" s="11"/>
      <c r="C187" s="11"/>
      <c r="D187" s="21" t="s">
        <v>136</v>
      </c>
      <c r="E187" s="12" t="s">
        <v>64</v>
      </c>
      <c r="F187" s="13">
        <v>4</v>
      </c>
      <c r="G187" s="22"/>
      <c r="H187" s="2"/>
      <c r="I187" s="15">
        <v>178</v>
      </c>
      <c r="J187" s="15">
        <v>4</v>
      </c>
    </row>
    <row r="188" spans="1:10" ht="42" customHeight="1">
      <c r="A188" s="10"/>
      <c r="B188" s="11"/>
      <c r="C188" s="11"/>
      <c r="D188" s="21" t="s">
        <v>137</v>
      </c>
      <c r="E188" s="12" t="s">
        <v>64</v>
      </c>
      <c r="F188" s="13">
        <v>6</v>
      </c>
      <c r="G188" s="22"/>
      <c r="H188" s="2"/>
      <c r="I188" s="15">
        <v>179</v>
      </c>
      <c r="J188" s="15">
        <v>4</v>
      </c>
    </row>
    <row r="189" spans="1:10" ht="42" customHeight="1">
      <c r="A189" s="10"/>
      <c r="B189" s="11"/>
      <c r="C189" s="11"/>
      <c r="D189" s="21" t="s">
        <v>138</v>
      </c>
      <c r="E189" s="12" t="s">
        <v>64</v>
      </c>
      <c r="F189" s="13">
        <v>9</v>
      </c>
      <c r="G189" s="22"/>
      <c r="H189" s="2"/>
      <c r="I189" s="15">
        <v>180</v>
      </c>
      <c r="J189" s="15">
        <v>4</v>
      </c>
    </row>
    <row r="190" spans="1:10" ht="42" customHeight="1">
      <c r="A190" s="10"/>
      <c r="B190" s="11"/>
      <c r="C190" s="11"/>
      <c r="D190" s="21" t="s">
        <v>139</v>
      </c>
      <c r="E190" s="12" t="s">
        <v>64</v>
      </c>
      <c r="F190" s="13">
        <v>7</v>
      </c>
      <c r="G190" s="22"/>
      <c r="H190" s="2"/>
      <c r="I190" s="15">
        <v>181</v>
      </c>
      <c r="J190" s="15">
        <v>4</v>
      </c>
    </row>
    <row r="191" spans="1:10" ht="42" customHeight="1">
      <c r="A191" s="10"/>
      <c r="B191" s="11"/>
      <c r="C191" s="11"/>
      <c r="D191" s="21" t="s">
        <v>140</v>
      </c>
      <c r="E191" s="12" t="s">
        <v>64</v>
      </c>
      <c r="F191" s="13">
        <v>4</v>
      </c>
      <c r="G191" s="22"/>
      <c r="H191" s="2"/>
      <c r="I191" s="15">
        <v>182</v>
      </c>
      <c r="J191" s="15">
        <v>4</v>
      </c>
    </row>
    <row r="192" spans="1:10" ht="42" customHeight="1">
      <c r="A192" s="10"/>
      <c r="B192" s="11"/>
      <c r="C192" s="11"/>
      <c r="D192" s="21" t="s">
        <v>141</v>
      </c>
      <c r="E192" s="12" t="s">
        <v>64</v>
      </c>
      <c r="F192" s="13">
        <v>5</v>
      </c>
      <c r="G192" s="22"/>
      <c r="H192" s="2"/>
      <c r="I192" s="15">
        <v>183</v>
      </c>
      <c r="J192" s="15">
        <v>4</v>
      </c>
    </row>
    <row r="193" spans="1:10" ht="42" customHeight="1">
      <c r="A193" s="10"/>
      <c r="B193" s="11"/>
      <c r="C193" s="11"/>
      <c r="D193" s="21" t="s">
        <v>142</v>
      </c>
      <c r="E193" s="12" t="s">
        <v>64</v>
      </c>
      <c r="F193" s="13">
        <v>7</v>
      </c>
      <c r="G193" s="22"/>
      <c r="H193" s="2"/>
      <c r="I193" s="15">
        <v>184</v>
      </c>
      <c r="J193" s="15">
        <v>4</v>
      </c>
    </row>
    <row r="194" spans="1:10" ht="42" customHeight="1">
      <c r="A194" s="10"/>
      <c r="B194" s="11"/>
      <c r="C194" s="11"/>
      <c r="D194" s="21" t="s">
        <v>143</v>
      </c>
      <c r="E194" s="12" t="s">
        <v>64</v>
      </c>
      <c r="F194" s="13">
        <v>7</v>
      </c>
      <c r="G194" s="22"/>
      <c r="H194" s="2"/>
      <c r="I194" s="15">
        <v>185</v>
      </c>
      <c r="J194" s="15">
        <v>4</v>
      </c>
    </row>
    <row r="195" spans="1:10" ht="42" customHeight="1">
      <c r="A195" s="10"/>
      <c r="B195" s="11"/>
      <c r="C195" s="11"/>
      <c r="D195" s="21" t="s">
        <v>144</v>
      </c>
      <c r="E195" s="12" t="s">
        <v>64</v>
      </c>
      <c r="F195" s="13">
        <v>6</v>
      </c>
      <c r="G195" s="22"/>
      <c r="H195" s="2"/>
      <c r="I195" s="15">
        <v>186</v>
      </c>
      <c r="J195" s="15">
        <v>4</v>
      </c>
    </row>
    <row r="196" spans="1:10" ht="42" customHeight="1">
      <c r="A196" s="16"/>
      <c r="B196" s="17"/>
      <c r="C196" s="17"/>
      <c r="D196" s="48" t="s">
        <v>145</v>
      </c>
      <c r="E196" s="49" t="s">
        <v>64</v>
      </c>
      <c r="F196" s="50">
        <v>10</v>
      </c>
      <c r="G196" s="51"/>
      <c r="H196" s="2"/>
      <c r="I196" s="15">
        <v>187</v>
      </c>
      <c r="J196" s="15">
        <v>4</v>
      </c>
    </row>
    <row r="197" spans="1:10" ht="42" customHeight="1">
      <c r="A197" s="10"/>
      <c r="B197" s="11"/>
      <c r="C197" s="11"/>
      <c r="D197" s="21" t="s">
        <v>146</v>
      </c>
      <c r="E197" s="12" t="s">
        <v>64</v>
      </c>
      <c r="F197" s="13">
        <v>2</v>
      </c>
      <c r="G197" s="22"/>
      <c r="H197" s="2"/>
      <c r="I197" s="15">
        <v>188</v>
      </c>
      <c r="J197" s="15">
        <v>4</v>
      </c>
    </row>
    <row r="198" spans="1:10" ht="42" customHeight="1">
      <c r="A198" s="10"/>
      <c r="B198" s="11"/>
      <c r="C198" s="11"/>
      <c r="D198" s="21" t="s">
        <v>147</v>
      </c>
      <c r="E198" s="12" t="s">
        <v>64</v>
      </c>
      <c r="F198" s="13">
        <v>1</v>
      </c>
      <c r="G198" s="22"/>
      <c r="H198" s="2"/>
      <c r="I198" s="15">
        <v>189</v>
      </c>
      <c r="J198" s="15">
        <v>4</v>
      </c>
    </row>
    <row r="199" spans="1:10" ht="42" customHeight="1">
      <c r="A199" s="10"/>
      <c r="B199" s="11"/>
      <c r="C199" s="11"/>
      <c r="D199" s="21" t="s">
        <v>148</v>
      </c>
      <c r="E199" s="12" t="s">
        <v>64</v>
      </c>
      <c r="F199" s="13">
        <v>3</v>
      </c>
      <c r="G199" s="22"/>
      <c r="H199" s="2"/>
      <c r="I199" s="15">
        <v>190</v>
      </c>
      <c r="J199" s="15">
        <v>4</v>
      </c>
    </row>
    <row r="200" spans="1:10" ht="42" customHeight="1">
      <c r="A200" s="10"/>
      <c r="B200" s="11"/>
      <c r="C200" s="11"/>
      <c r="D200" s="21" t="s">
        <v>149</v>
      </c>
      <c r="E200" s="12" t="s">
        <v>64</v>
      </c>
      <c r="F200" s="13">
        <v>1</v>
      </c>
      <c r="G200" s="22"/>
      <c r="H200" s="2"/>
      <c r="I200" s="15">
        <v>191</v>
      </c>
      <c r="J200" s="15">
        <v>4</v>
      </c>
    </row>
    <row r="201" spans="1:10" ht="42" customHeight="1">
      <c r="A201" s="10"/>
      <c r="B201" s="11"/>
      <c r="C201" s="11"/>
      <c r="D201" s="21" t="s">
        <v>150</v>
      </c>
      <c r="E201" s="12" t="s">
        <v>64</v>
      </c>
      <c r="F201" s="13">
        <v>4</v>
      </c>
      <c r="G201" s="22"/>
      <c r="H201" s="2"/>
      <c r="I201" s="15">
        <v>192</v>
      </c>
      <c r="J201" s="15">
        <v>4</v>
      </c>
    </row>
    <row r="202" spans="1:10" ht="42" customHeight="1">
      <c r="A202" s="10"/>
      <c r="B202" s="11"/>
      <c r="C202" s="11"/>
      <c r="D202" s="21" t="s">
        <v>151</v>
      </c>
      <c r="E202" s="12" t="s">
        <v>64</v>
      </c>
      <c r="F202" s="13">
        <v>2</v>
      </c>
      <c r="G202" s="22"/>
      <c r="H202" s="2"/>
      <c r="I202" s="15">
        <v>193</v>
      </c>
      <c r="J202" s="15">
        <v>4</v>
      </c>
    </row>
    <row r="203" spans="1:10" ht="42" customHeight="1">
      <c r="A203" s="10"/>
      <c r="B203" s="11"/>
      <c r="C203" s="11"/>
      <c r="D203" s="21" t="s">
        <v>152</v>
      </c>
      <c r="E203" s="12" t="s">
        <v>64</v>
      </c>
      <c r="F203" s="13">
        <v>6</v>
      </c>
      <c r="G203" s="22"/>
      <c r="H203" s="2"/>
      <c r="I203" s="15">
        <v>194</v>
      </c>
      <c r="J203" s="15">
        <v>4</v>
      </c>
    </row>
    <row r="204" spans="1:10" ht="42" customHeight="1">
      <c r="A204" s="10"/>
      <c r="B204" s="11"/>
      <c r="C204" s="11"/>
      <c r="D204" s="21" t="s">
        <v>153</v>
      </c>
      <c r="E204" s="12" t="s">
        <v>64</v>
      </c>
      <c r="F204" s="13">
        <v>1</v>
      </c>
      <c r="G204" s="22"/>
      <c r="H204" s="2"/>
      <c r="I204" s="15">
        <v>195</v>
      </c>
      <c r="J204" s="15">
        <v>4</v>
      </c>
    </row>
    <row r="205" spans="1:10" ht="42" customHeight="1">
      <c r="A205" s="10"/>
      <c r="B205" s="11"/>
      <c r="C205" s="11"/>
      <c r="D205" s="21" t="s">
        <v>154</v>
      </c>
      <c r="E205" s="12" t="s">
        <v>64</v>
      </c>
      <c r="F205" s="13">
        <v>4</v>
      </c>
      <c r="G205" s="22"/>
      <c r="H205" s="2"/>
      <c r="I205" s="15">
        <v>196</v>
      </c>
      <c r="J205" s="15">
        <v>4</v>
      </c>
    </row>
    <row r="206" spans="1:10" ht="42" customHeight="1">
      <c r="A206" s="10"/>
      <c r="B206" s="11"/>
      <c r="C206" s="11"/>
      <c r="D206" s="21" t="s">
        <v>155</v>
      </c>
      <c r="E206" s="12" t="s">
        <v>64</v>
      </c>
      <c r="F206" s="13">
        <v>1</v>
      </c>
      <c r="G206" s="22"/>
      <c r="H206" s="2"/>
      <c r="I206" s="15">
        <v>197</v>
      </c>
      <c r="J206" s="15">
        <v>4</v>
      </c>
    </row>
    <row r="207" spans="1:10" ht="42" customHeight="1">
      <c r="A207" s="10"/>
      <c r="B207" s="11"/>
      <c r="C207" s="11"/>
      <c r="D207" s="21" t="s">
        <v>156</v>
      </c>
      <c r="E207" s="12" t="s">
        <v>64</v>
      </c>
      <c r="F207" s="13">
        <v>3</v>
      </c>
      <c r="G207" s="22"/>
      <c r="H207" s="2"/>
      <c r="I207" s="15">
        <v>198</v>
      </c>
      <c r="J207" s="15">
        <v>4</v>
      </c>
    </row>
    <row r="208" spans="1:10" ht="42" customHeight="1">
      <c r="A208" s="10"/>
      <c r="B208" s="11"/>
      <c r="C208" s="11"/>
      <c r="D208" s="21" t="s">
        <v>157</v>
      </c>
      <c r="E208" s="12" t="s">
        <v>64</v>
      </c>
      <c r="F208" s="13">
        <v>1</v>
      </c>
      <c r="G208" s="22"/>
      <c r="H208" s="2"/>
      <c r="I208" s="15">
        <v>199</v>
      </c>
      <c r="J208" s="15">
        <v>4</v>
      </c>
    </row>
    <row r="209" spans="1:10" ht="42" customHeight="1">
      <c r="A209" s="10"/>
      <c r="B209" s="11"/>
      <c r="C209" s="11"/>
      <c r="D209" s="21" t="s">
        <v>158</v>
      </c>
      <c r="E209" s="12" t="s">
        <v>64</v>
      </c>
      <c r="F209" s="13">
        <v>1</v>
      </c>
      <c r="G209" s="22"/>
      <c r="H209" s="2"/>
      <c r="I209" s="15">
        <v>200</v>
      </c>
      <c r="J209" s="15">
        <v>4</v>
      </c>
    </row>
    <row r="210" spans="1:10" ht="42" customHeight="1">
      <c r="A210" s="10"/>
      <c r="B210" s="11"/>
      <c r="C210" s="11"/>
      <c r="D210" s="21" t="s">
        <v>159</v>
      </c>
      <c r="E210" s="12" t="s">
        <v>64</v>
      </c>
      <c r="F210" s="13">
        <v>1</v>
      </c>
      <c r="G210" s="22"/>
      <c r="H210" s="2"/>
      <c r="I210" s="15">
        <v>201</v>
      </c>
      <c r="J210" s="15">
        <v>4</v>
      </c>
    </row>
    <row r="211" spans="1:10" ht="42" customHeight="1">
      <c r="A211" s="10"/>
      <c r="B211" s="11"/>
      <c r="C211" s="11"/>
      <c r="D211" s="21" t="s">
        <v>160</v>
      </c>
      <c r="E211" s="12" t="s">
        <v>64</v>
      </c>
      <c r="F211" s="13">
        <v>1</v>
      </c>
      <c r="G211" s="22"/>
      <c r="H211" s="2"/>
      <c r="I211" s="15">
        <v>202</v>
      </c>
      <c r="J211" s="15">
        <v>4</v>
      </c>
    </row>
    <row r="212" spans="1:10" ht="42" customHeight="1">
      <c r="A212" s="10"/>
      <c r="B212" s="11"/>
      <c r="C212" s="44" t="s">
        <v>222</v>
      </c>
      <c r="D212" s="45"/>
      <c r="E212" s="12" t="s">
        <v>14</v>
      </c>
      <c r="F212" s="13">
        <v>1</v>
      </c>
      <c r="G212" s="14">
        <f>+G213+G214+G215+G216+G217+G218+G219+G220+G221+G222+G223+G224+G225+G226+G227+G228+G229+G230+G231</f>
        <v>0</v>
      </c>
      <c r="H212" s="2"/>
      <c r="I212" s="15">
        <v>203</v>
      </c>
      <c r="J212" s="15">
        <v>4</v>
      </c>
    </row>
    <row r="213" spans="1:10" ht="42" customHeight="1">
      <c r="A213" s="10"/>
      <c r="B213" s="11"/>
      <c r="C213" s="11"/>
      <c r="D213" s="21" t="s">
        <v>161</v>
      </c>
      <c r="E213" s="12" t="s">
        <v>64</v>
      </c>
      <c r="F213" s="13">
        <v>2</v>
      </c>
      <c r="G213" s="22"/>
      <c r="H213" s="2"/>
      <c r="I213" s="15">
        <v>204</v>
      </c>
      <c r="J213" s="15">
        <v>4</v>
      </c>
    </row>
    <row r="214" spans="1:10" ht="42" customHeight="1">
      <c r="A214" s="10"/>
      <c r="B214" s="11"/>
      <c r="C214" s="11"/>
      <c r="D214" s="21" t="s">
        <v>162</v>
      </c>
      <c r="E214" s="12" t="s">
        <v>64</v>
      </c>
      <c r="F214" s="13">
        <v>5</v>
      </c>
      <c r="G214" s="22"/>
      <c r="H214" s="2"/>
      <c r="I214" s="15">
        <v>205</v>
      </c>
      <c r="J214" s="15">
        <v>4</v>
      </c>
    </row>
    <row r="215" spans="1:10" ht="42" customHeight="1">
      <c r="A215" s="16"/>
      <c r="B215" s="17"/>
      <c r="C215" s="17"/>
      <c r="D215" s="48" t="s">
        <v>163</v>
      </c>
      <c r="E215" s="49" t="s">
        <v>64</v>
      </c>
      <c r="F215" s="50">
        <v>5</v>
      </c>
      <c r="G215" s="51"/>
      <c r="H215" s="2"/>
      <c r="I215" s="15">
        <v>206</v>
      </c>
      <c r="J215" s="15">
        <v>4</v>
      </c>
    </row>
    <row r="216" spans="1:10" ht="42" customHeight="1">
      <c r="A216" s="10"/>
      <c r="B216" s="11"/>
      <c r="C216" s="11"/>
      <c r="D216" s="21" t="s">
        <v>164</v>
      </c>
      <c r="E216" s="12" t="s">
        <v>64</v>
      </c>
      <c r="F216" s="13">
        <v>10</v>
      </c>
      <c r="G216" s="22"/>
      <c r="H216" s="2"/>
      <c r="I216" s="15">
        <v>207</v>
      </c>
      <c r="J216" s="15">
        <v>4</v>
      </c>
    </row>
    <row r="217" spans="1:10" ht="42" customHeight="1">
      <c r="A217" s="10"/>
      <c r="B217" s="11"/>
      <c r="C217" s="11"/>
      <c r="D217" s="21" t="s">
        <v>165</v>
      </c>
      <c r="E217" s="12" t="s">
        <v>64</v>
      </c>
      <c r="F217" s="13">
        <v>9</v>
      </c>
      <c r="G217" s="22"/>
      <c r="H217" s="2"/>
      <c r="I217" s="15">
        <v>208</v>
      </c>
      <c r="J217" s="15">
        <v>4</v>
      </c>
    </row>
    <row r="218" spans="1:10" ht="42" customHeight="1">
      <c r="A218" s="10"/>
      <c r="B218" s="11"/>
      <c r="C218" s="11"/>
      <c r="D218" s="21" t="s">
        <v>166</v>
      </c>
      <c r="E218" s="12" t="s">
        <v>64</v>
      </c>
      <c r="F218" s="13">
        <v>12</v>
      </c>
      <c r="G218" s="22"/>
      <c r="H218" s="2"/>
      <c r="I218" s="15">
        <v>209</v>
      </c>
      <c r="J218" s="15">
        <v>4</v>
      </c>
    </row>
    <row r="219" spans="1:10" ht="42" customHeight="1">
      <c r="A219" s="10"/>
      <c r="B219" s="11"/>
      <c r="C219" s="11"/>
      <c r="D219" s="21" t="s">
        <v>167</v>
      </c>
      <c r="E219" s="12" t="s">
        <v>64</v>
      </c>
      <c r="F219" s="13">
        <v>8</v>
      </c>
      <c r="G219" s="22"/>
      <c r="H219" s="2"/>
      <c r="I219" s="15">
        <v>210</v>
      </c>
      <c r="J219" s="15">
        <v>4</v>
      </c>
    </row>
    <row r="220" spans="1:10" ht="42" customHeight="1">
      <c r="A220" s="10"/>
      <c r="B220" s="11"/>
      <c r="C220" s="11"/>
      <c r="D220" s="21" t="s">
        <v>168</v>
      </c>
      <c r="E220" s="12" t="s">
        <v>64</v>
      </c>
      <c r="F220" s="13">
        <v>5</v>
      </c>
      <c r="G220" s="22"/>
      <c r="H220" s="2"/>
      <c r="I220" s="15">
        <v>211</v>
      </c>
      <c r="J220" s="15">
        <v>4</v>
      </c>
    </row>
    <row r="221" spans="1:10" ht="42" customHeight="1">
      <c r="A221" s="10"/>
      <c r="B221" s="11"/>
      <c r="C221" s="11"/>
      <c r="D221" s="21" t="s">
        <v>169</v>
      </c>
      <c r="E221" s="12" t="s">
        <v>64</v>
      </c>
      <c r="F221" s="13">
        <v>2</v>
      </c>
      <c r="G221" s="22"/>
      <c r="H221" s="2"/>
      <c r="I221" s="15">
        <v>212</v>
      </c>
      <c r="J221" s="15">
        <v>4</v>
      </c>
    </row>
    <row r="222" spans="1:10" ht="42" customHeight="1">
      <c r="A222" s="10"/>
      <c r="B222" s="11"/>
      <c r="C222" s="11"/>
      <c r="D222" s="21" t="s">
        <v>170</v>
      </c>
      <c r="E222" s="12" t="s">
        <v>64</v>
      </c>
      <c r="F222" s="13">
        <v>7</v>
      </c>
      <c r="G222" s="22"/>
      <c r="H222" s="2"/>
      <c r="I222" s="15">
        <v>213</v>
      </c>
      <c r="J222" s="15">
        <v>4</v>
      </c>
    </row>
    <row r="223" spans="1:10" ht="42" customHeight="1">
      <c r="A223" s="10"/>
      <c r="B223" s="11"/>
      <c r="C223" s="11"/>
      <c r="D223" s="21" t="s">
        <v>171</v>
      </c>
      <c r="E223" s="12" t="s">
        <v>64</v>
      </c>
      <c r="F223" s="13">
        <v>3</v>
      </c>
      <c r="G223" s="22"/>
      <c r="H223" s="2"/>
      <c r="I223" s="15">
        <v>214</v>
      </c>
      <c r="J223" s="15">
        <v>4</v>
      </c>
    </row>
    <row r="224" spans="1:10" ht="42" customHeight="1">
      <c r="A224" s="10"/>
      <c r="B224" s="11"/>
      <c r="C224" s="11"/>
      <c r="D224" s="21" t="s">
        <v>172</v>
      </c>
      <c r="E224" s="12" t="s">
        <v>64</v>
      </c>
      <c r="F224" s="13">
        <v>1</v>
      </c>
      <c r="G224" s="22"/>
      <c r="H224" s="2"/>
      <c r="I224" s="15">
        <v>215</v>
      </c>
      <c r="J224" s="15">
        <v>4</v>
      </c>
    </row>
    <row r="225" spans="1:10" ht="42" customHeight="1">
      <c r="A225" s="10"/>
      <c r="B225" s="11"/>
      <c r="C225" s="11"/>
      <c r="D225" s="21" t="s">
        <v>173</v>
      </c>
      <c r="E225" s="12" t="s">
        <v>64</v>
      </c>
      <c r="F225" s="13">
        <v>1</v>
      </c>
      <c r="G225" s="22"/>
      <c r="H225" s="2"/>
      <c r="I225" s="15">
        <v>216</v>
      </c>
      <c r="J225" s="15">
        <v>4</v>
      </c>
    </row>
    <row r="226" spans="1:10" ht="42" customHeight="1">
      <c r="A226" s="10"/>
      <c r="B226" s="11"/>
      <c r="C226" s="11"/>
      <c r="D226" s="21" t="s">
        <v>174</v>
      </c>
      <c r="E226" s="12" t="s">
        <v>64</v>
      </c>
      <c r="F226" s="13">
        <v>1</v>
      </c>
      <c r="G226" s="22"/>
      <c r="H226" s="2"/>
      <c r="I226" s="15">
        <v>217</v>
      </c>
      <c r="J226" s="15">
        <v>4</v>
      </c>
    </row>
    <row r="227" spans="1:10" ht="42" customHeight="1">
      <c r="A227" s="10"/>
      <c r="B227" s="11"/>
      <c r="C227" s="11"/>
      <c r="D227" s="21" t="s">
        <v>175</v>
      </c>
      <c r="E227" s="12" t="s">
        <v>64</v>
      </c>
      <c r="F227" s="13">
        <v>4</v>
      </c>
      <c r="G227" s="22"/>
      <c r="H227" s="2"/>
      <c r="I227" s="15">
        <v>218</v>
      </c>
      <c r="J227" s="15">
        <v>4</v>
      </c>
    </row>
    <row r="228" spans="1:10" ht="42" customHeight="1">
      <c r="A228" s="10"/>
      <c r="B228" s="11"/>
      <c r="C228" s="11"/>
      <c r="D228" s="21" t="s">
        <v>176</v>
      </c>
      <c r="E228" s="12" t="s">
        <v>64</v>
      </c>
      <c r="F228" s="13">
        <v>2</v>
      </c>
      <c r="G228" s="22"/>
      <c r="H228" s="2"/>
      <c r="I228" s="15">
        <v>219</v>
      </c>
      <c r="J228" s="15">
        <v>4</v>
      </c>
    </row>
    <row r="229" spans="1:10" ht="42" customHeight="1">
      <c r="A229" s="10"/>
      <c r="B229" s="11"/>
      <c r="C229" s="11"/>
      <c r="D229" s="21" t="s">
        <v>177</v>
      </c>
      <c r="E229" s="12" t="s">
        <v>64</v>
      </c>
      <c r="F229" s="13">
        <v>2</v>
      </c>
      <c r="G229" s="22"/>
      <c r="H229" s="2"/>
      <c r="I229" s="15">
        <v>220</v>
      </c>
      <c r="J229" s="15">
        <v>4</v>
      </c>
    </row>
    <row r="230" spans="1:10" ht="42" customHeight="1">
      <c r="A230" s="10"/>
      <c r="B230" s="11"/>
      <c r="C230" s="11"/>
      <c r="D230" s="21" t="s">
        <v>178</v>
      </c>
      <c r="E230" s="12" t="s">
        <v>64</v>
      </c>
      <c r="F230" s="13">
        <v>1</v>
      </c>
      <c r="G230" s="22"/>
      <c r="H230" s="2"/>
      <c r="I230" s="15">
        <v>221</v>
      </c>
      <c r="J230" s="15">
        <v>4</v>
      </c>
    </row>
    <row r="231" spans="1:10" ht="42" customHeight="1">
      <c r="A231" s="10"/>
      <c r="B231" s="11"/>
      <c r="C231" s="11"/>
      <c r="D231" s="21" t="s">
        <v>179</v>
      </c>
      <c r="E231" s="12" t="s">
        <v>19</v>
      </c>
      <c r="F231" s="13">
        <v>1.7</v>
      </c>
      <c r="G231" s="22"/>
      <c r="H231" s="2"/>
      <c r="I231" s="15">
        <v>222</v>
      </c>
      <c r="J231" s="15">
        <v>4</v>
      </c>
    </row>
    <row r="232" spans="1:10" ht="42" customHeight="1">
      <c r="A232" s="10"/>
      <c r="B232" s="11"/>
      <c r="C232" s="34" t="s">
        <v>180</v>
      </c>
      <c r="D232" s="30"/>
      <c r="E232" s="12" t="s">
        <v>14</v>
      </c>
      <c r="F232" s="13">
        <v>1</v>
      </c>
      <c r="G232" s="14">
        <f>+G233+G272+G278</f>
        <v>0</v>
      </c>
      <c r="H232" s="2"/>
      <c r="I232" s="15">
        <v>223</v>
      </c>
      <c r="J232" s="15">
        <v>3</v>
      </c>
    </row>
    <row r="233" spans="1:10" ht="42" customHeight="1">
      <c r="A233" s="10"/>
      <c r="B233" s="11"/>
      <c r="C233" s="44" t="s">
        <v>221</v>
      </c>
      <c r="D233" s="45"/>
      <c r="E233" s="12" t="s">
        <v>14</v>
      </c>
      <c r="F233" s="13">
        <v>1</v>
      </c>
      <c r="G233" s="14">
        <f>+G234+G235+G236+G237+G238+G239+G240+G241+G242+G243+G244+G245+G246+G247+G248+G249+G250+G251+G252+G253+G254+G255+G256+G257+G258+G259+G260+G261+G262+G263+G264+G265+G266+G267+G268+G269+G270+G271</f>
        <v>0</v>
      </c>
      <c r="H233" s="2"/>
      <c r="I233" s="15">
        <v>224</v>
      </c>
      <c r="J233" s="15">
        <v>4</v>
      </c>
    </row>
    <row r="234" spans="1:10" ht="42" customHeight="1">
      <c r="A234" s="16"/>
      <c r="B234" s="17"/>
      <c r="C234" s="17"/>
      <c r="D234" s="48" t="s">
        <v>114</v>
      </c>
      <c r="E234" s="49" t="s">
        <v>64</v>
      </c>
      <c r="F234" s="50">
        <v>1</v>
      </c>
      <c r="G234" s="51"/>
      <c r="H234" s="2"/>
      <c r="I234" s="15">
        <v>225</v>
      </c>
      <c r="J234" s="15">
        <v>4</v>
      </c>
    </row>
    <row r="235" spans="1:10" ht="42" customHeight="1">
      <c r="A235" s="10"/>
      <c r="B235" s="11"/>
      <c r="C235" s="11"/>
      <c r="D235" s="21" t="s">
        <v>117</v>
      </c>
      <c r="E235" s="12" t="s">
        <v>64</v>
      </c>
      <c r="F235" s="13">
        <v>2</v>
      </c>
      <c r="G235" s="22"/>
      <c r="H235" s="2"/>
      <c r="I235" s="15">
        <v>226</v>
      </c>
      <c r="J235" s="15">
        <v>4</v>
      </c>
    </row>
    <row r="236" spans="1:10" ht="42" customHeight="1">
      <c r="A236" s="10"/>
      <c r="B236" s="11"/>
      <c r="C236" s="11"/>
      <c r="D236" s="21" t="s">
        <v>118</v>
      </c>
      <c r="E236" s="12" t="s">
        <v>64</v>
      </c>
      <c r="F236" s="13">
        <v>5</v>
      </c>
      <c r="G236" s="22"/>
      <c r="H236" s="2"/>
      <c r="I236" s="15">
        <v>227</v>
      </c>
      <c r="J236" s="15">
        <v>4</v>
      </c>
    </row>
    <row r="237" spans="1:10" ht="42" customHeight="1">
      <c r="A237" s="10"/>
      <c r="B237" s="11"/>
      <c r="C237" s="11"/>
      <c r="D237" s="21" t="s">
        <v>119</v>
      </c>
      <c r="E237" s="12" t="s">
        <v>64</v>
      </c>
      <c r="F237" s="13">
        <v>1</v>
      </c>
      <c r="G237" s="22"/>
      <c r="H237" s="2"/>
      <c r="I237" s="15">
        <v>228</v>
      </c>
      <c r="J237" s="15">
        <v>4</v>
      </c>
    </row>
    <row r="238" spans="1:10" ht="42" customHeight="1">
      <c r="A238" s="10"/>
      <c r="B238" s="11"/>
      <c r="C238" s="11"/>
      <c r="D238" s="21" t="s">
        <v>120</v>
      </c>
      <c r="E238" s="12" t="s">
        <v>64</v>
      </c>
      <c r="F238" s="13">
        <v>2</v>
      </c>
      <c r="G238" s="22"/>
      <c r="H238" s="2"/>
      <c r="I238" s="15">
        <v>229</v>
      </c>
      <c r="J238" s="15">
        <v>4</v>
      </c>
    </row>
    <row r="239" spans="1:10" ht="42" customHeight="1">
      <c r="A239" s="10"/>
      <c r="B239" s="11"/>
      <c r="C239" s="11"/>
      <c r="D239" s="21" t="s">
        <v>121</v>
      </c>
      <c r="E239" s="12" t="s">
        <v>64</v>
      </c>
      <c r="F239" s="13">
        <v>1</v>
      </c>
      <c r="G239" s="22"/>
      <c r="H239" s="2"/>
      <c r="I239" s="15">
        <v>230</v>
      </c>
      <c r="J239" s="15">
        <v>4</v>
      </c>
    </row>
    <row r="240" spans="1:10" ht="42" customHeight="1">
      <c r="A240" s="10"/>
      <c r="B240" s="11"/>
      <c r="C240" s="11"/>
      <c r="D240" s="21" t="s">
        <v>122</v>
      </c>
      <c r="E240" s="12" t="s">
        <v>64</v>
      </c>
      <c r="F240" s="13">
        <v>7</v>
      </c>
      <c r="G240" s="22"/>
      <c r="H240" s="2"/>
      <c r="I240" s="15">
        <v>231</v>
      </c>
      <c r="J240" s="15">
        <v>4</v>
      </c>
    </row>
    <row r="241" spans="1:10" ht="42" customHeight="1">
      <c r="A241" s="10"/>
      <c r="B241" s="11"/>
      <c r="C241" s="11"/>
      <c r="D241" s="21" t="s">
        <v>123</v>
      </c>
      <c r="E241" s="12" t="s">
        <v>64</v>
      </c>
      <c r="F241" s="13">
        <v>3</v>
      </c>
      <c r="G241" s="22"/>
      <c r="H241" s="2"/>
      <c r="I241" s="15">
        <v>232</v>
      </c>
      <c r="J241" s="15">
        <v>4</v>
      </c>
    </row>
    <row r="242" spans="1:10" ht="42" customHeight="1">
      <c r="A242" s="10"/>
      <c r="B242" s="11"/>
      <c r="C242" s="11"/>
      <c r="D242" s="21" t="s">
        <v>124</v>
      </c>
      <c r="E242" s="12" t="s">
        <v>64</v>
      </c>
      <c r="F242" s="13">
        <v>8</v>
      </c>
      <c r="G242" s="22"/>
      <c r="H242" s="2"/>
      <c r="I242" s="15">
        <v>233</v>
      </c>
      <c r="J242" s="15">
        <v>4</v>
      </c>
    </row>
    <row r="243" spans="1:10" ht="42" customHeight="1">
      <c r="A243" s="10"/>
      <c r="B243" s="11"/>
      <c r="C243" s="11"/>
      <c r="D243" s="21" t="s">
        <v>125</v>
      </c>
      <c r="E243" s="12" t="s">
        <v>64</v>
      </c>
      <c r="F243" s="13">
        <v>3</v>
      </c>
      <c r="G243" s="22"/>
      <c r="H243" s="2"/>
      <c r="I243" s="15">
        <v>234</v>
      </c>
      <c r="J243" s="15">
        <v>4</v>
      </c>
    </row>
    <row r="244" spans="1:10" ht="42" customHeight="1">
      <c r="A244" s="10"/>
      <c r="B244" s="11"/>
      <c r="C244" s="11"/>
      <c r="D244" s="21" t="s">
        <v>126</v>
      </c>
      <c r="E244" s="12" t="s">
        <v>64</v>
      </c>
      <c r="F244" s="13">
        <v>5</v>
      </c>
      <c r="G244" s="22"/>
      <c r="H244" s="2"/>
      <c r="I244" s="15">
        <v>235</v>
      </c>
      <c r="J244" s="15">
        <v>4</v>
      </c>
    </row>
    <row r="245" spans="1:10" ht="42" customHeight="1">
      <c r="A245" s="10"/>
      <c r="B245" s="11"/>
      <c r="C245" s="11"/>
      <c r="D245" s="21" t="s">
        <v>181</v>
      </c>
      <c r="E245" s="12" t="s">
        <v>64</v>
      </c>
      <c r="F245" s="13">
        <v>2</v>
      </c>
      <c r="G245" s="22"/>
      <c r="H245" s="2"/>
      <c r="I245" s="15">
        <v>236</v>
      </c>
      <c r="J245" s="15">
        <v>4</v>
      </c>
    </row>
    <row r="246" spans="1:10" ht="42" customHeight="1">
      <c r="A246" s="10"/>
      <c r="B246" s="11"/>
      <c r="C246" s="11"/>
      <c r="D246" s="21" t="s">
        <v>127</v>
      </c>
      <c r="E246" s="12" t="s">
        <v>64</v>
      </c>
      <c r="F246" s="13">
        <v>3</v>
      </c>
      <c r="G246" s="22"/>
      <c r="H246" s="2"/>
      <c r="I246" s="15">
        <v>237</v>
      </c>
      <c r="J246" s="15">
        <v>4</v>
      </c>
    </row>
    <row r="247" spans="1:10" ht="42" customHeight="1">
      <c r="A247" s="10"/>
      <c r="B247" s="11"/>
      <c r="C247" s="11"/>
      <c r="D247" s="21" t="s">
        <v>128</v>
      </c>
      <c r="E247" s="12" t="s">
        <v>64</v>
      </c>
      <c r="F247" s="13">
        <v>4</v>
      </c>
      <c r="G247" s="22"/>
      <c r="H247" s="2"/>
      <c r="I247" s="15">
        <v>238</v>
      </c>
      <c r="J247" s="15">
        <v>4</v>
      </c>
    </row>
    <row r="248" spans="1:10" ht="42" customHeight="1">
      <c r="A248" s="10"/>
      <c r="B248" s="11"/>
      <c r="C248" s="11"/>
      <c r="D248" s="21" t="s">
        <v>129</v>
      </c>
      <c r="E248" s="12" t="s">
        <v>64</v>
      </c>
      <c r="F248" s="13">
        <v>8</v>
      </c>
      <c r="G248" s="22"/>
      <c r="H248" s="2"/>
      <c r="I248" s="15">
        <v>239</v>
      </c>
      <c r="J248" s="15">
        <v>4</v>
      </c>
    </row>
    <row r="249" spans="1:10" ht="42" customHeight="1">
      <c r="A249" s="10"/>
      <c r="B249" s="11"/>
      <c r="C249" s="11"/>
      <c r="D249" s="21" t="s">
        <v>130</v>
      </c>
      <c r="E249" s="12" t="s">
        <v>64</v>
      </c>
      <c r="F249" s="13">
        <v>2</v>
      </c>
      <c r="G249" s="22"/>
      <c r="H249" s="2"/>
      <c r="I249" s="15">
        <v>240</v>
      </c>
      <c r="J249" s="15">
        <v>4</v>
      </c>
    </row>
    <row r="250" spans="1:10" ht="42" customHeight="1">
      <c r="A250" s="10"/>
      <c r="B250" s="11"/>
      <c r="C250" s="11"/>
      <c r="D250" s="21" t="s">
        <v>131</v>
      </c>
      <c r="E250" s="12" t="s">
        <v>64</v>
      </c>
      <c r="F250" s="13">
        <v>5</v>
      </c>
      <c r="G250" s="22"/>
      <c r="H250" s="2"/>
      <c r="I250" s="15">
        <v>241</v>
      </c>
      <c r="J250" s="15">
        <v>4</v>
      </c>
    </row>
    <row r="251" spans="1:10" ht="42" customHeight="1">
      <c r="A251" s="10"/>
      <c r="B251" s="11"/>
      <c r="C251" s="11"/>
      <c r="D251" s="21" t="s">
        <v>132</v>
      </c>
      <c r="E251" s="12" t="s">
        <v>64</v>
      </c>
      <c r="F251" s="13">
        <v>2</v>
      </c>
      <c r="G251" s="22"/>
      <c r="H251" s="2"/>
      <c r="I251" s="15">
        <v>242</v>
      </c>
      <c r="J251" s="15">
        <v>4</v>
      </c>
    </row>
    <row r="252" spans="1:10" ht="42" customHeight="1">
      <c r="A252" s="10"/>
      <c r="B252" s="11"/>
      <c r="C252" s="11"/>
      <c r="D252" s="21" t="s">
        <v>133</v>
      </c>
      <c r="E252" s="12" t="s">
        <v>64</v>
      </c>
      <c r="F252" s="13">
        <v>5</v>
      </c>
      <c r="G252" s="22"/>
      <c r="H252" s="2"/>
      <c r="I252" s="15">
        <v>243</v>
      </c>
      <c r="J252" s="15">
        <v>4</v>
      </c>
    </row>
    <row r="253" spans="1:10" ht="42" customHeight="1">
      <c r="A253" s="16"/>
      <c r="B253" s="17"/>
      <c r="C253" s="17"/>
      <c r="D253" s="48" t="s">
        <v>134</v>
      </c>
      <c r="E253" s="49" t="s">
        <v>64</v>
      </c>
      <c r="F253" s="50">
        <v>2</v>
      </c>
      <c r="G253" s="51"/>
      <c r="H253" s="2"/>
      <c r="I253" s="15">
        <v>244</v>
      </c>
      <c r="J253" s="15">
        <v>4</v>
      </c>
    </row>
    <row r="254" spans="1:10" ht="42" customHeight="1">
      <c r="A254" s="10"/>
      <c r="B254" s="11"/>
      <c r="C254" s="11"/>
      <c r="D254" s="21" t="s">
        <v>135</v>
      </c>
      <c r="E254" s="12" t="s">
        <v>64</v>
      </c>
      <c r="F254" s="13">
        <v>5</v>
      </c>
      <c r="G254" s="22"/>
      <c r="H254" s="2"/>
      <c r="I254" s="15">
        <v>245</v>
      </c>
      <c r="J254" s="15">
        <v>4</v>
      </c>
    </row>
    <row r="255" spans="1:10" ht="42" customHeight="1">
      <c r="A255" s="10"/>
      <c r="B255" s="11"/>
      <c r="C255" s="11"/>
      <c r="D255" s="21" t="s">
        <v>136</v>
      </c>
      <c r="E255" s="12" t="s">
        <v>64</v>
      </c>
      <c r="F255" s="13">
        <v>3</v>
      </c>
      <c r="G255" s="22"/>
      <c r="H255" s="2"/>
      <c r="I255" s="15">
        <v>246</v>
      </c>
      <c r="J255" s="15">
        <v>4</v>
      </c>
    </row>
    <row r="256" spans="1:10" ht="42" customHeight="1">
      <c r="A256" s="10"/>
      <c r="B256" s="11"/>
      <c r="C256" s="11"/>
      <c r="D256" s="21" t="s">
        <v>137</v>
      </c>
      <c r="E256" s="12" t="s">
        <v>64</v>
      </c>
      <c r="F256" s="13">
        <v>6</v>
      </c>
      <c r="G256" s="22"/>
      <c r="H256" s="2"/>
      <c r="I256" s="15">
        <v>247</v>
      </c>
      <c r="J256" s="15">
        <v>4</v>
      </c>
    </row>
    <row r="257" spans="1:10" ht="42" customHeight="1">
      <c r="A257" s="10"/>
      <c r="B257" s="11"/>
      <c r="C257" s="11"/>
      <c r="D257" s="21" t="s">
        <v>138</v>
      </c>
      <c r="E257" s="12" t="s">
        <v>64</v>
      </c>
      <c r="F257" s="13">
        <v>3</v>
      </c>
      <c r="G257" s="22"/>
      <c r="H257" s="2"/>
      <c r="I257" s="15">
        <v>248</v>
      </c>
      <c r="J257" s="15">
        <v>4</v>
      </c>
    </row>
    <row r="258" spans="1:10" ht="42" customHeight="1">
      <c r="A258" s="10"/>
      <c r="B258" s="11"/>
      <c r="C258" s="11"/>
      <c r="D258" s="21" t="s">
        <v>139</v>
      </c>
      <c r="E258" s="12" t="s">
        <v>64</v>
      </c>
      <c r="F258" s="13">
        <v>3</v>
      </c>
      <c r="G258" s="22"/>
      <c r="H258" s="2"/>
      <c r="I258" s="15">
        <v>249</v>
      </c>
      <c r="J258" s="15">
        <v>4</v>
      </c>
    </row>
    <row r="259" spans="1:10" ht="42" customHeight="1">
      <c r="A259" s="10"/>
      <c r="B259" s="11"/>
      <c r="C259" s="11"/>
      <c r="D259" s="21" t="s">
        <v>140</v>
      </c>
      <c r="E259" s="12" t="s">
        <v>64</v>
      </c>
      <c r="F259" s="13">
        <v>1</v>
      </c>
      <c r="G259" s="22"/>
      <c r="H259" s="2"/>
      <c r="I259" s="15">
        <v>250</v>
      </c>
      <c r="J259" s="15">
        <v>4</v>
      </c>
    </row>
    <row r="260" spans="1:10" ht="42" customHeight="1">
      <c r="A260" s="10"/>
      <c r="B260" s="11"/>
      <c r="C260" s="11"/>
      <c r="D260" s="21" t="s">
        <v>141</v>
      </c>
      <c r="E260" s="12" t="s">
        <v>64</v>
      </c>
      <c r="F260" s="13">
        <v>2</v>
      </c>
      <c r="G260" s="22"/>
      <c r="H260" s="2"/>
      <c r="I260" s="15">
        <v>251</v>
      </c>
      <c r="J260" s="15">
        <v>4</v>
      </c>
    </row>
    <row r="261" spans="1:10" ht="42" customHeight="1">
      <c r="A261" s="10"/>
      <c r="B261" s="11"/>
      <c r="C261" s="11"/>
      <c r="D261" s="21" t="s">
        <v>142</v>
      </c>
      <c r="E261" s="12" t="s">
        <v>64</v>
      </c>
      <c r="F261" s="13">
        <v>1</v>
      </c>
      <c r="G261" s="22"/>
      <c r="H261" s="2"/>
      <c r="I261" s="15">
        <v>252</v>
      </c>
      <c r="J261" s="15">
        <v>4</v>
      </c>
    </row>
    <row r="262" spans="1:10" ht="42" customHeight="1">
      <c r="A262" s="10"/>
      <c r="B262" s="11"/>
      <c r="C262" s="11"/>
      <c r="D262" s="21" t="s">
        <v>143</v>
      </c>
      <c r="E262" s="12" t="s">
        <v>64</v>
      </c>
      <c r="F262" s="13">
        <v>2</v>
      </c>
      <c r="G262" s="22"/>
      <c r="H262" s="2"/>
      <c r="I262" s="15">
        <v>253</v>
      </c>
      <c r="J262" s="15">
        <v>4</v>
      </c>
    </row>
    <row r="263" spans="1:10" ht="42" customHeight="1">
      <c r="A263" s="10"/>
      <c r="B263" s="11"/>
      <c r="C263" s="11"/>
      <c r="D263" s="21" t="s">
        <v>144</v>
      </c>
      <c r="E263" s="12" t="s">
        <v>64</v>
      </c>
      <c r="F263" s="13">
        <v>1</v>
      </c>
      <c r="G263" s="22"/>
      <c r="H263" s="2"/>
      <c r="I263" s="15">
        <v>254</v>
      </c>
      <c r="J263" s="15">
        <v>4</v>
      </c>
    </row>
    <row r="264" spans="1:10" ht="42" customHeight="1">
      <c r="A264" s="10"/>
      <c r="B264" s="11"/>
      <c r="C264" s="11"/>
      <c r="D264" s="21" t="s">
        <v>145</v>
      </c>
      <c r="E264" s="12" t="s">
        <v>64</v>
      </c>
      <c r="F264" s="13">
        <v>2</v>
      </c>
      <c r="G264" s="22"/>
      <c r="H264" s="2"/>
      <c r="I264" s="15">
        <v>255</v>
      </c>
      <c r="J264" s="15">
        <v>4</v>
      </c>
    </row>
    <row r="265" spans="1:10" ht="42" customHeight="1">
      <c r="A265" s="10"/>
      <c r="B265" s="11"/>
      <c r="C265" s="11"/>
      <c r="D265" s="21" t="s">
        <v>146</v>
      </c>
      <c r="E265" s="12" t="s">
        <v>64</v>
      </c>
      <c r="F265" s="13">
        <v>2</v>
      </c>
      <c r="G265" s="22"/>
      <c r="H265" s="2"/>
      <c r="I265" s="15">
        <v>256</v>
      </c>
      <c r="J265" s="15">
        <v>4</v>
      </c>
    </row>
    <row r="266" spans="1:10" ht="42" customHeight="1">
      <c r="A266" s="10"/>
      <c r="B266" s="11"/>
      <c r="C266" s="11"/>
      <c r="D266" s="21" t="s">
        <v>147</v>
      </c>
      <c r="E266" s="12" t="s">
        <v>64</v>
      </c>
      <c r="F266" s="13">
        <v>3</v>
      </c>
      <c r="G266" s="22"/>
      <c r="H266" s="2"/>
      <c r="I266" s="15">
        <v>257</v>
      </c>
      <c r="J266" s="15">
        <v>4</v>
      </c>
    </row>
    <row r="267" spans="1:10" ht="42" customHeight="1">
      <c r="A267" s="10"/>
      <c r="B267" s="11"/>
      <c r="C267" s="11"/>
      <c r="D267" s="21" t="s">
        <v>148</v>
      </c>
      <c r="E267" s="12" t="s">
        <v>64</v>
      </c>
      <c r="F267" s="13">
        <v>5</v>
      </c>
      <c r="G267" s="22"/>
      <c r="H267" s="2"/>
      <c r="I267" s="15">
        <v>258</v>
      </c>
      <c r="J267" s="15">
        <v>4</v>
      </c>
    </row>
    <row r="268" spans="1:10" ht="42" customHeight="1">
      <c r="A268" s="10"/>
      <c r="B268" s="11"/>
      <c r="C268" s="11"/>
      <c r="D268" s="21" t="s">
        <v>182</v>
      </c>
      <c r="E268" s="12" t="s">
        <v>64</v>
      </c>
      <c r="F268" s="13">
        <v>1</v>
      </c>
      <c r="G268" s="22"/>
      <c r="H268" s="2"/>
      <c r="I268" s="15">
        <v>259</v>
      </c>
      <c r="J268" s="15">
        <v>4</v>
      </c>
    </row>
    <row r="269" spans="1:10" ht="42" customHeight="1">
      <c r="A269" s="10"/>
      <c r="B269" s="11"/>
      <c r="C269" s="11"/>
      <c r="D269" s="21" t="s">
        <v>152</v>
      </c>
      <c r="E269" s="12" t="s">
        <v>64</v>
      </c>
      <c r="F269" s="13">
        <v>1</v>
      </c>
      <c r="G269" s="22"/>
      <c r="H269" s="2"/>
      <c r="I269" s="15">
        <v>260</v>
      </c>
      <c r="J269" s="15">
        <v>4</v>
      </c>
    </row>
    <row r="270" spans="1:10" ht="42" customHeight="1">
      <c r="A270" s="10"/>
      <c r="B270" s="11"/>
      <c r="C270" s="11"/>
      <c r="D270" s="21" t="s">
        <v>154</v>
      </c>
      <c r="E270" s="12" t="s">
        <v>64</v>
      </c>
      <c r="F270" s="13">
        <v>2</v>
      </c>
      <c r="G270" s="22"/>
      <c r="H270" s="2"/>
      <c r="I270" s="15">
        <v>261</v>
      </c>
      <c r="J270" s="15">
        <v>4</v>
      </c>
    </row>
    <row r="271" spans="1:10" ht="42" customHeight="1">
      <c r="A271" s="10"/>
      <c r="B271" s="11"/>
      <c r="C271" s="11"/>
      <c r="D271" s="21" t="s">
        <v>155</v>
      </c>
      <c r="E271" s="12" t="s">
        <v>64</v>
      </c>
      <c r="F271" s="13">
        <v>1</v>
      </c>
      <c r="G271" s="22"/>
      <c r="H271" s="2"/>
      <c r="I271" s="15">
        <v>262</v>
      </c>
      <c r="J271" s="15">
        <v>4</v>
      </c>
    </row>
    <row r="272" spans="1:10" ht="42" customHeight="1">
      <c r="A272" s="16"/>
      <c r="B272" s="17"/>
      <c r="C272" s="52" t="s">
        <v>223</v>
      </c>
      <c r="D272" s="53"/>
      <c r="E272" s="49" t="s">
        <v>14</v>
      </c>
      <c r="F272" s="50">
        <v>1</v>
      </c>
      <c r="G272" s="54">
        <f>+G273+G274+G275+G276+G277</f>
        <v>0</v>
      </c>
      <c r="H272" s="2"/>
      <c r="I272" s="15">
        <v>263</v>
      </c>
      <c r="J272" s="15">
        <v>4</v>
      </c>
    </row>
    <row r="273" spans="1:10" ht="42" customHeight="1">
      <c r="A273" s="10"/>
      <c r="B273" s="11"/>
      <c r="C273" s="11"/>
      <c r="D273" s="21" t="s">
        <v>183</v>
      </c>
      <c r="E273" s="12" t="s">
        <v>64</v>
      </c>
      <c r="F273" s="13">
        <v>2</v>
      </c>
      <c r="G273" s="22"/>
      <c r="H273" s="2"/>
      <c r="I273" s="15">
        <v>264</v>
      </c>
      <c r="J273" s="15">
        <v>4</v>
      </c>
    </row>
    <row r="274" spans="1:10" ht="42" customHeight="1">
      <c r="A274" s="10"/>
      <c r="B274" s="11"/>
      <c r="C274" s="11"/>
      <c r="D274" s="21" t="s">
        <v>184</v>
      </c>
      <c r="E274" s="12" t="s">
        <v>64</v>
      </c>
      <c r="F274" s="13">
        <v>1</v>
      </c>
      <c r="G274" s="22"/>
      <c r="H274" s="2"/>
      <c r="I274" s="15">
        <v>265</v>
      </c>
      <c r="J274" s="15">
        <v>4</v>
      </c>
    </row>
    <row r="275" spans="1:10" ht="42" customHeight="1">
      <c r="A275" s="10"/>
      <c r="B275" s="11"/>
      <c r="C275" s="11"/>
      <c r="D275" s="21" t="s">
        <v>185</v>
      </c>
      <c r="E275" s="12" t="s">
        <v>64</v>
      </c>
      <c r="F275" s="13">
        <v>3</v>
      </c>
      <c r="G275" s="22"/>
      <c r="H275" s="2"/>
      <c r="I275" s="15">
        <v>266</v>
      </c>
      <c r="J275" s="15">
        <v>4</v>
      </c>
    </row>
    <row r="276" spans="1:10" ht="42" customHeight="1">
      <c r="A276" s="10"/>
      <c r="B276" s="11"/>
      <c r="C276" s="11"/>
      <c r="D276" s="21" t="s">
        <v>186</v>
      </c>
      <c r="E276" s="12" t="s">
        <v>64</v>
      </c>
      <c r="F276" s="13">
        <v>1</v>
      </c>
      <c r="G276" s="22"/>
      <c r="H276" s="2"/>
      <c r="I276" s="15">
        <v>267</v>
      </c>
      <c r="J276" s="15">
        <v>4</v>
      </c>
    </row>
    <row r="277" spans="1:10" ht="42" customHeight="1">
      <c r="A277" s="10"/>
      <c r="B277" s="11"/>
      <c r="C277" s="11"/>
      <c r="D277" s="21" t="s">
        <v>187</v>
      </c>
      <c r="E277" s="12" t="s">
        <v>64</v>
      </c>
      <c r="F277" s="13">
        <v>1</v>
      </c>
      <c r="G277" s="22"/>
      <c r="H277" s="2"/>
      <c r="I277" s="15">
        <v>268</v>
      </c>
      <c r="J277" s="15">
        <v>4</v>
      </c>
    </row>
    <row r="278" spans="1:10" ht="42" customHeight="1">
      <c r="A278" s="10"/>
      <c r="B278" s="11"/>
      <c r="C278" s="44" t="s">
        <v>222</v>
      </c>
      <c r="D278" s="45"/>
      <c r="E278" s="12" t="s">
        <v>14</v>
      </c>
      <c r="F278" s="13">
        <v>1</v>
      </c>
      <c r="G278" s="14">
        <f>+G279+G280</f>
        <v>0</v>
      </c>
      <c r="H278" s="2"/>
      <c r="I278" s="15">
        <v>269</v>
      </c>
      <c r="J278" s="15">
        <v>4</v>
      </c>
    </row>
    <row r="279" spans="1:10" ht="42" customHeight="1">
      <c r="A279" s="10"/>
      <c r="B279" s="11"/>
      <c r="C279" s="11"/>
      <c r="D279" s="21" t="s">
        <v>176</v>
      </c>
      <c r="E279" s="12" t="s">
        <v>64</v>
      </c>
      <c r="F279" s="13">
        <v>1</v>
      </c>
      <c r="G279" s="22"/>
      <c r="H279" s="2"/>
      <c r="I279" s="15">
        <v>270</v>
      </c>
      <c r="J279" s="15">
        <v>4</v>
      </c>
    </row>
    <row r="280" spans="1:10" ht="42" customHeight="1">
      <c r="A280" s="10"/>
      <c r="B280" s="11"/>
      <c r="C280" s="11"/>
      <c r="D280" s="21" t="s">
        <v>177</v>
      </c>
      <c r="E280" s="12" t="s">
        <v>64</v>
      </c>
      <c r="F280" s="13">
        <v>1</v>
      </c>
      <c r="G280" s="22"/>
      <c r="H280" s="2"/>
      <c r="I280" s="15">
        <v>271</v>
      </c>
      <c r="J280" s="15">
        <v>4</v>
      </c>
    </row>
    <row r="281" spans="1:10" ht="42" customHeight="1">
      <c r="A281" s="10"/>
      <c r="B281" s="11"/>
      <c r="C281" s="34" t="s">
        <v>188</v>
      </c>
      <c r="D281" s="30"/>
      <c r="E281" s="12" t="s">
        <v>14</v>
      </c>
      <c r="F281" s="13">
        <v>1</v>
      </c>
      <c r="G281" s="14">
        <f>+G282</f>
        <v>0</v>
      </c>
      <c r="H281" s="2"/>
      <c r="I281" s="15">
        <v>272</v>
      </c>
      <c r="J281" s="15">
        <v>3</v>
      </c>
    </row>
    <row r="282" spans="1:10" ht="42" customHeight="1">
      <c r="A282" s="10"/>
      <c r="B282" s="11"/>
      <c r="C282" s="44" t="s">
        <v>224</v>
      </c>
      <c r="D282" s="45"/>
      <c r="E282" s="12" t="s">
        <v>14</v>
      </c>
      <c r="F282" s="13">
        <v>1</v>
      </c>
      <c r="G282" s="14">
        <f>+G283+G284+G285+G286</f>
        <v>0</v>
      </c>
      <c r="H282" s="2"/>
      <c r="I282" s="15">
        <v>273</v>
      </c>
      <c r="J282" s="15">
        <v>4</v>
      </c>
    </row>
    <row r="283" spans="1:10" ht="42" customHeight="1">
      <c r="A283" s="10"/>
      <c r="B283" s="11"/>
      <c r="C283" s="11"/>
      <c r="D283" s="21" t="s">
        <v>189</v>
      </c>
      <c r="E283" s="12" t="s">
        <v>19</v>
      </c>
      <c r="F283" s="13">
        <v>52.5</v>
      </c>
      <c r="G283" s="22"/>
      <c r="H283" s="2"/>
      <c r="I283" s="15">
        <v>274</v>
      </c>
      <c r="J283" s="15">
        <v>4</v>
      </c>
    </row>
    <row r="284" spans="1:10" ht="42" customHeight="1">
      <c r="A284" s="10"/>
      <c r="B284" s="11"/>
      <c r="C284" s="11"/>
      <c r="D284" s="21" t="s">
        <v>190</v>
      </c>
      <c r="E284" s="12" t="s">
        <v>19</v>
      </c>
      <c r="F284" s="13">
        <v>66.900000000000006</v>
      </c>
      <c r="G284" s="22"/>
      <c r="H284" s="2"/>
      <c r="I284" s="15">
        <v>275</v>
      </c>
      <c r="J284" s="15">
        <v>4</v>
      </c>
    </row>
    <row r="285" spans="1:10" ht="42" customHeight="1">
      <c r="A285" s="10"/>
      <c r="B285" s="11"/>
      <c r="C285" s="11"/>
      <c r="D285" s="21" t="s">
        <v>191</v>
      </c>
      <c r="E285" s="12" t="s">
        <v>19</v>
      </c>
      <c r="F285" s="13">
        <v>84</v>
      </c>
      <c r="G285" s="22"/>
      <c r="H285" s="2"/>
      <c r="I285" s="15">
        <v>276</v>
      </c>
      <c r="J285" s="15">
        <v>4</v>
      </c>
    </row>
    <row r="286" spans="1:10" ht="42" customHeight="1">
      <c r="A286" s="10"/>
      <c r="B286" s="11"/>
      <c r="C286" s="11"/>
      <c r="D286" s="21" t="s">
        <v>36</v>
      </c>
      <c r="E286" s="12" t="s">
        <v>35</v>
      </c>
      <c r="F286" s="13">
        <v>60.7</v>
      </c>
      <c r="G286" s="22"/>
      <c r="H286" s="2"/>
      <c r="I286" s="15">
        <v>277</v>
      </c>
      <c r="J286" s="15">
        <v>4</v>
      </c>
    </row>
    <row r="287" spans="1:10" ht="42" customHeight="1">
      <c r="A287" s="28" t="s">
        <v>192</v>
      </c>
      <c r="B287" s="29"/>
      <c r="C287" s="29"/>
      <c r="D287" s="30"/>
      <c r="E287" s="12" t="s">
        <v>14</v>
      </c>
      <c r="F287" s="13">
        <v>1</v>
      </c>
      <c r="G287" s="14">
        <f>+G288</f>
        <v>0</v>
      </c>
      <c r="H287" s="2"/>
      <c r="I287" s="15">
        <v>278</v>
      </c>
      <c r="J287" s="15">
        <v>1</v>
      </c>
    </row>
    <row r="288" spans="1:10" ht="42" customHeight="1">
      <c r="A288" s="10"/>
      <c r="B288" s="34" t="s">
        <v>192</v>
      </c>
      <c r="C288" s="29"/>
      <c r="D288" s="30"/>
      <c r="E288" s="12" t="s">
        <v>14</v>
      </c>
      <c r="F288" s="13">
        <v>1</v>
      </c>
      <c r="G288" s="14">
        <f>+G289</f>
        <v>0</v>
      </c>
      <c r="H288" s="2"/>
      <c r="I288" s="15">
        <v>279</v>
      </c>
      <c r="J288" s="15">
        <v>2</v>
      </c>
    </row>
    <row r="289" spans="1:10" ht="42" customHeight="1">
      <c r="A289" s="10"/>
      <c r="B289" s="11"/>
      <c r="C289" s="34" t="s">
        <v>192</v>
      </c>
      <c r="D289" s="30"/>
      <c r="E289" s="12" t="s">
        <v>14</v>
      </c>
      <c r="F289" s="13">
        <v>1</v>
      </c>
      <c r="G289" s="14">
        <f>+G290</f>
        <v>0</v>
      </c>
      <c r="H289" s="2"/>
      <c r="I289" s="15">
        <v>280</v>
      </c>
      <c r="J289" s="15">
        <v>3</v>
      </c>
    </row>
    <row r="290" spans="1:10" ht="42" customHeight="1">
      <c r="A290" s="10"/>
      <c r="B290" s="11"/>
      <c r="C290" s="44" t="s">
        <v>225</v>
      </c>
      <c r="D290" s="45"/>
      <c r="E290" s="12" t="s">
        <v>14</v>
      </c>
      <c r="F290" s="13">
        <v>1</v>
      </c>
      <c r="G290" s="14">
        <f>+G291+G292</f>
        <v>0</v>
      </c>
      <c r="H290" s="2"/>
      <c r="I290" s="15">
        <v>281</v>
      </c>
      <c r="J290" s="15">
        <v>4</v>
      </c>
    </row>
    <row r="291" spans="1:10" ht="42" customHeight="1">
      <c r="A291" s="16"/>
      <c r="B291" s="17"/>
      <c r="C291" s="17"/>
      <c r="D291" s="48" t="s">
        <v>193</v>
      </c>
      <c r="E291" s="49" t="s">
        <v>194</v>
      </c>
      <c r="F291" s="50">
        <v>1</v>
      </c>
      <c r="G291" s="51"/>
      <c r="H291" s="2"/>
      <c r="I291" s="15">
        <v>282</v>
      </c>
      <c r="J291" s="15">
        <v>4</v>
      </c>
    </row>
    <row r="292" spans="1:10" ht="42" customHeight="1">
      <c r="A292" s="10"/>
      <c r="B292" s="11"/>
      <c r="C292" s="11"/>
      <c r="D292" s="21" t="s">
        <v>195</v>
      </c>
      <c r="E292" s="12" t="s">
        <v>194</v>
      </c>
      <c r="F292" s="13">
        <v>1</v>
      </c>
      <c r="G292" s="22"/>
      <c r="H292" s="2"/>
      <c r="I292" s="15">
        <v>283</v>
      </c>
      <c r="J292" s="15">
        <v>4</v>
      </c>
    </row>
    <row r="293" spans="1:10" ht="42" customHeight="1">
      <c r="A293" s="28" t="s">
        <v>196</v>
      </c>
      <c r="B293" s="29"/>
      <c r="C293" s="29"/>
      <c r="D293" s="30"/>
      <c r="E293" s="12" t="s">
        <v>14</v>
      </c>
      <c r="F293" s="13">
        <v>1</v>
      </c>
      <c r="G293" s="14">
        <f>+G294</f>
        <v>0</v>
      </c>
      <c r="H293" s="2"/>
      <c r="I293" s="15">
        <v>284</v>
      </c>
      <c r="J293" s="15">
        <v>1</v>
      </c>
    </row>
    <row r="294" spans="1:10" ht="42" customHeight="1">
      <c r="A294" s="10"/>
      <c r="B294" s="34" t="s">
        <v>196</v>
      </c>
      <c r="C294" s="29"/>
      <c r="D294" s="30"/>
      <c r="E294" s="12" t="s">
        <v>14</v>
      </c>
      <c r="F294" s="13">
        <v>1</v>
      </c>
      <c r="G294" s="14">
        <f>+G295</f>
        <v>0</v>
      </c>
      <c r="H294" s="2"/>
      <c r="I294" s="15">
        <v>285</v>
      </c>
      <c r="J294" s="15">
        <v>2</v>
      </c>
    </row>
    <row r="295" spans="1:10" ht="42" customHeight="1">
      <c r="A295" s="10"/>
      <c r="B295" s="11"/>
      <c r="C295" s="34" t="s">
        <v>196</v>
      </c>
      <c r="D295" s="30"/>
      <c r="E295" s="12" t="s">
        <v>14</v>
      </c>
      <c r="F295" s="13">
        <v>1</v>
      </c>
      <c r="G295" s="14">
        <f>+G296</f>
        <v>0</v>
      </c>
      <c r="H295" s="2"/>
      <c r="I295" s="15">
        <v>286</v>
      </c>
      <c r="J295" s="15">
        <v>3</v>
      </c>
    </row>
    <row r="296" spans="1:10" ht="42" customHeight="1">
      <c r="A296" s="10"/>
      <c r="B296" s="11"/>
      <c r="C296" s="44" t="s">
        <v>226</v>
      </c>
      <c r="D296" s="45"/>
      <c r="E296" s="12" t="s">
        <v>14</v>
      </c>
      <c r="F296" s="13">
        <v>1</v>
      </c>
      <c r="G296" s="14">
        <f>+G297+G298</f>
        <v>0</v>
      </c>
      <c r="H296" s="2"/>
      <c r="I296" s="15">
        <v>287</v>
      </c>
      <c r="J296" s="15">
        <v>4</v>
      </c>
    </row>
    <row r="297" spans="1:10" ht="42" customHeight="1">
      <c r="A297" s="10"/>
      <c r="B297" s="11"/>
      <c r="C297" s="11"/>
      <c r="D297" s="21" t="s">
        <v>197</v>
      </c>
      <c r="E297" s="12" t="s">
        <v>14</v>
      </c>
      <c r="F297" s="13">
        <v>1</v>
      </c>
      <c r="G297" s="22"/>
      <c r="H297" s="2"/>
      <c r="I297" s="15">
        <v>288</v>
      </c>
      <c r="J297" s="15">
        <v>4</v>
      </c>
    </row>
    <row r="298" spans="1:10" ht="42" customHeight="1">
      <c r="A298" s="10"/>
      <c r="B298" s="11"/>
      <c r="C298" s="11"/>
      <c r="D298" s="21" t="s">
        <v>198</v>
      </c>
      <c r="E298" s="12" t="s">
        <v>199</v>
      </c>
      <c r="F298" s="13">
        <v>8</v>
      </c>
      <c r="G298" s="22"/>
      <c r="H298" s="2"/>
      <c r="I298" s="15">
        <v>289</v>
      </c>
      <c r="J298" s="15">
        <v>4</v>
      </c>
    </row>
    <row r="299" spans="1:10" ht="42" customHeight="1">
      <c r="A299" s="28" t="s">
        <v>200</v>
      </c>
      <c r="B299" s="29"/>
      <c r="C299" s="29"/>
      <c r="D299" s="30"/>
      <c r="E299" s="12" t="s">
        <v>14</v>
      </c>
      <c r="F299" s="13">
        <v>1</v>
      </c>
      <c r="G299" s="22"/>
      <c r="H299" s="2"/>
      <c r="I299" s="15">
        <v>290</v>
      </c>
      <c r="J299" s="15">
        <v>210</v>
      </c>
    </row>
    <row r="300" spans="1:10" ht="42" customHeight="1">
      <c r="A300" s="28" t="s">
        <v>201</v>
      </c>
      <c r="B300" s="29"/>
      <c r="C300" s="29"/>
      <c r="D300" s="30"/>
      <c r="E300" s="12" t="s">
        <v>14</v>
      </c>
      <c r="F300" s="13">
        <v>1</v>
      </c>
      <c r="G300" s="22"/>
      <c r="H300" s="2"/>
      <c r="I300" s="15">
        <v>291</v>
      </c>
      <c r="J300" s="15">
        <v>220</v>
      </c>
    </row>
    <row r="301" spans="1:10" ht="42" customHeight="1">
      <c r="A301" s="31" t="s">
        <v>202</v>
      </c>
      <c r="B301" s="32"/>
      <c r="C301" s="32"/>
      <c r="D301" s="33"/>
      <c r="E301" s="23" t="s">
        <v>14</v>
      </c>
      <c r="F301" s="24">
        <v>1</v>
      </c>
      <c r="G301" s="25">
        <f>+G10+G300</f>
        <v>0</v>
      </c>
      <c r="H301" s="26"/>
      <c r="I301" s="27">
        <v>292</v>
      </c>
      <c r="J301" s="27">
        <v>30</v>
      </c>
    </row>
    <row r="302" spans="1:10" ht="42" customHeight="1">
      <c r="A302" s="35" t="s">
        <v>10</v>
      </c>
      <c r="B302" s="36"/>
      <c r="C302" s="36"/>
      <c r="D302" s="37"/>
      <c r="E302" s="18" t="s">
        <v>11</v>
      </c>
      <c r="F302" s="19" t="s">
        <v>11</v>
      </c>
      <c r="G302" s="20">
        <f>G301</f>
        <v>0</v>
      </c>
      <c r="I302" s="15">
        <v>293</v>
      </c>
      <c r="J302" s="15">
        <v>90</v>
      </c>
    </row>
    <row r="303" spans="1:10" ht="42" customHeight="1"/>
    <row r="304" spans="1:10" ht="42" customHeight="1"/>
  </sheetData>
  <sheetProtection algorithmName="SHA-512" hashValue="4nJorVbWdj4AOT2GN/6SaCLOTZgDHuy1+wWZr5yuQX0G6P9bUHdGnR6XTcqqx+np8sncQ1MEZvNRuir7LY4fGA==" saltValue="dorTURmgex73Fv0zKLVrLw==" spinCount="100000" sheet="1" objects="1" scenarios="1"/>
  <mergeCells count="79">
    <mergeCell ref="C282:D282"/>
    <mergeCell ref="C290:D290"/>
    <mergeCell ref="C296:D296"/>
    <mergeCell ref="C144:D144"/>
    <mergeCell ref="C147:D147"/>
    <mergeCell ref="C155:D155"/>
    <mergeCell ref="C164:D164"/>
    <mergeCell ref="C212:D212"/>
    <mergeCell ref="A9:D9"/>
    <mergeCell ref="C15:D15"/>
    <mergeCell ref="C21:D21"/>
    <mergeCell ref="C26:D26"/>
    <mergeCell ref="C30:D30"/>
    <mergeCell ref="F3:G3"/>
    <mergeCell ref="F4:G4"/>
    <mergeCell ref="F5:G5"/>
    <mergeCell ref="A7:G7"/>
    <mergeCell ref="B8:G8"/>
    <mergeCell ref="C65:D65"/>
    <mergeCell ref="A302:D302"/>
    <mergeCell ref="A10:D10"/>
    <mergeCell ref="A11:D11"/>
    <mergeCell ref="A12:D12"/>
    <mergeCell ref="B13:D13"/>
    <mergeCell ref="C14:D14"/>
    <mergeCell ref="B42:D42"/>
    <mergeCell ref="C36:D36"/>
    <mergeCell ref="C44:D44"/>
    <mergeCell ref="C54:D54"/>
    <mergeCell ref="C60:D60"/>
    <mergeCell ref="C66:D66"/>
    <mergeCell ref="C79:D79"/>
    <mergeCell ref="C84:D84"/>
    <mergeCell ref="C90:D90"/>
    <mergeCell ref="C43:D43"/>
    <mergeCell ref="B52:D52"/>
    <mergeCell ref="C53:D53"/>
    <mergeCell ref="B58:D58"/>
    <mergeCell ref="C59:D59"/>
    <mergeCell ref="C143:D143"/>
    <mergeCell ref="C78:D78"/>
    <mergeCell ref="C83:D83"/>
    <mergeCell ref="C89:D89"/>
    <mergeCell ref="C97:D97"/>
    <mergeCell ref="B103:D103"/>
    <mergeCell ref="C104:D104"/>
    <mergeCell ref="C98:D98"/>
    <mergeCell ref="C105:D105"/>
    <mergeCell ref="C124:D124"/>
    <mergeCell ref="C132:D132"/>
    <mergeCell ref="B122:D122"/>
    <mergeCell ref="C123:D123"/>
    <mergeCell ref="B130:D130"/>
    <mergeCell ref="C131:D131"/>
    <mergeCell ref="B142:D142"/>
    <mergeCell ref="C281:D281"/>
    <mergeCell ref="C146:D146"/>
    <mergeCell ref="A152:D152"/>
    <mergeCell ref="B153:D153"/>
    <mergeCell ref="C154:D154"/>
    <mergeCell ref="A158:D158"/>
    <mergeCell ref="A159:D159"/>
    <mergeCell ref="C233:D233"/>
    <mergeCell ref="C272:D272"/>
    <mergeCell ref="C278:D278"/>
    <mergeCell ref="A160:D160"/>
    <mergeCell ref="A161:D161"/>
    <mergeCell ref="B162:D162"/>
    <mergeCell ref="C163:D163"/>
    <mergeCell ref="C232:D232"/>
    <mergeCell ref="A299:D299"/>
    <mergeCell ref="A300:D300"/>
    <mergeCell ref="A301:D301"/>
    <mergeCell ref="A287:D287"/>
    <mergeCell ref="B288:D288"/>
    <mergeCell ref="C289:D289"/>
    <mergeCell ref="A293:D293"/>
    <mergeCell ref="B294:D294"/>
    <mergeCell ref="C295:D29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Yamabe Takao</dc:creator>
  <cp:lastModifiedBy>Yamabe Takao</cp:lastModifiedBy>
  <cp:lastPrinted>2021-05-19T05:36:25Z</cp:lastPrinted>
  <dcterms:created xsi:type="dcterms:W3CDTF">2021-05-19T05:20:48Z</dcterms:created>
  <dcterms:modified xsi:type="dcterms:W3CDTF">2021-05-19T05:42:03Z</dcterms:modified>
</cp:coreProperties>
</file>